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dvance365-my.sharepoint.com/personal/marjory_stevenson_ledvance_com/Documents/DESKTOP/"/>
    </mc:Choice>
  </mc:AlternateContent>
  <xr:revisionPtr revIDLastSave="1261" documentId="8_{B270BE94-E671-4C23-B6EC-2C6D2795E6DB}" xr6:coauthVersionLast="47" xr6:coauthVersionMax="47" xr10:uidLastSave="{96BC6FD6-8D29-473C-AB18-D4D99E80234E}"/>
  <bookViews>
    <workbookView xWindow="456" yWindow="0" windowWidth="22248" windowHeight="12624" activeTab="5" xr2:uid="{A2D0642E-7390-4100-8422-7979F6F12B9A}"/>
  </bookViews>
  <sheets>
    <sheet name="Worksheet" sheetId="4" r:id="rId1"/>
    <sheet name="Drop Down Menu" sheetId="7" state="hidden" r:id="rId2"/>
    <sheet name="Background" sheetId="5" state="hidden" r:id="rId3"/>
    <sheet name="Taptronic Quick Start" sheetId="2" r:id="rId4"/>
    <sheet name="OptoTronic G2 Quick Start" sheetId="1" r:id="rId5"/>
    <sheet name="OptoTronic G1 to G2 Reference" sheetId="3" r:id="rId6"/>
  </sheets>
  <definedNames>
    <definedName name="_xlnm._FilterDatabase" localSheetId="5" hidden="1">'OptoTronic G1 to G2 Reference'!$A$4:$C$41</definedName>
    <definedName name="_xlnm._FilterDatabase" localSheetId="4" hidden="1">'OptoTronic G2 Quick Start'!$A$4:$T$57</definedName>
    <definedName name="_xlnm._FilterDatabase" localSheetId="3" hidden="1">'Taptronic Quick Start'!$A$4:$Q$17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4" l="1"/>
  <c r="G17" i="4"/>
  <c r="G16" i="4"/>
  <c r="G15" i="4"/>
  <c r="G14" i="4"/>
  <c r="G13" i="4"/>
  <c r="G11" i="4"/>
  <c r="G10" i="4"/>
  <c r="G9" i="4"/>
  <c r="G8" i="4"/>
  <c r="E18" i="4"/>
  <c r="E17" i="4"/>
  <c r="E16" i="4"/>
  <c r="E15" i="4"/>
  <c r="E14" i="4"/>
  <c r="E13" i="4"/>
  <c r="E11" i="4"/>
  <c r="E10" i="4"/>
  <c r="E9" i="4"/>
  <c r="E8" i="4"/>
</calcChain>
</file>

<file path=xl/sharedStrings.xml><?xml version="1.0" encoding="utf-8"?>
<sst xmlns="http://schemas.openxmlformats.org/spreadsheetml/2006/main" count="1878" uniqueCount="342">
  <si>
    <t>Description</t>
  </si>
  <si>
    <t>96W</t>
  </si>
  <si>
    <t>24V</t>
  </si>
  <si>
    <t>10-100%</t>
  </si>
  <si>
    <t>9.48"x1.68"x1.17"</t>
  </si>
  <si>
    <t>No</t>
  </si>
  <si>
    <t>50W</t>
  </si>
  <si>
    <t>9.5"x1.5"x0.65"</t>
  </si>
  <si>
    <t>20W</t>
  </si>
  <si>
    <t>12V</t>
  </si>
  <si>
    <t>5.3"x1.3"x1"</t>
  </si>
  <si>
    <t>12.32"x2.54"x1.67"</t>
  </si>
  <si>
    <t>60W</t>
  </si>
  <si>
    <t>25W</t>
  </si>
  <si>
    <t>500mA</t>
  </si>
  <si>
    <t>8-55V</t>
  </si>
  <si>
    <t>1-100%</t>
  </si>
  <si>
    <t>5"x2.4"x1.1"</t>
  </si>
  <si>
    <t>40W</t>
  </si>
  <si>
    <t>700mA</t>
  </si>
  <si>
    <t>55W</t>
  </si>
  <si>
    <t>1000mA</t>
  </si>
  <si>
    <t>10-55V</t>
  </si>
  <si>
    <t>85W</t>
  </si>
  <si>
    <t>1400mA</t>
  </si>
  <si>
    <t>16.73"x1.16"x1"</t>
  </si>
  <si>
    <t>350mA</t>
  </si>
  <si>
    <t>11'x1.16"x1"</t>
  </si>
  <si>
    <t>30W</t>
  </si>
  <si>
    <t>48W</t>
  </si>
  <si>
    <t>1050mA</t>
  </si>
  <si>
    <t>95W</t>
  </si>
  <si>
    <t>2700mA</t>
  </si>
  <si>
    <t>15-54V</t>
  </si>
  <si>
    <t>9.5"x2.3"x1.5"</t>
  </si>
  <si>
    <t>2000mA</t>
  </si>
  <si>
    <t>15-55V</t>
  </si>
  <si>
    <t>6.6"x1.7"x1.2"</t>
  </si>
  <si>
    <t>180W</t>
  </si>
  <si>
    <t>530mA</t>
  </si>
  <si>
    <t>82-280V</t>
  </si>
  <si>
    <t>9.5"x2.4"x1.5"</t>
  </si>
  <si>
    <t>70-210V</t>
  </si>
  <si>
    <t>100W</t>
  </si>
  <si>
    <t>50-185V</t>
  </si>
  <si>
    <t>6.6"x2.4"x1.5"</t>
  </si>
  <si>
    <t>30-100V</t>
  </si>
  <si>
    <t>30-120V</t>
  </si>
  <si>
    <t xml:space="preserve">Max 
Output 
Power </t>
  </si>
  <si>
    <t>Default 
current 
(mA)</t>
  </si>
  <si>
    <t>Output
 Voltage 
(Vdc)</t>
  </si>
  <si>
    <t>Dimming
 Range</t>
  </si>
  <si>
    <t>OT96W24VUNVDIM</t>
  </si>
  <si>
    <t>OT96W24VUNV</t>
  </si>
  <si>
    <t>OT5012024LP</t>
  </si>
  <si>
    <t>OT20W12VUNV</t>
  </si>
  <si>
    <t>OT96W24VUNVJBX</t>
  </si>
  <si>
    <t>OT60W12VUNV OSRAM</t>
  </si>
  <si>
    <t>OT60W12VUNVDIM OSRAM</t>
  </si>
  <si>
    <t>OT20W24VUNV</t>
  </si>
  <si>
    <t>OTI25W1202771A2DIM1</t>
  </si>
  <si>
    <r>
      <t>OTI25W1202771A2DIM1</t>
    </r>
    <r>
      <rPr>
        <b/>
        <sz val="11"/>
        <color theme="1"/>
        <rFont val="Calibri"/>
        <family val="2"/>
        <scheme val="minor"/>
      </rPr>
      <t>J</t>
    </r>
  </si>
  <si>
    <t>OTI25W1202771A2DIM1AUX</t>
  </si>
  <si>
    <r>
      <t>OTI25W1202771A2DIM1</t>
    </r>
    <r>
      <rPr>
        <b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>AUX</t>
    </r>
  </si>
  <si>
    <t>OTI40W1202771A4DIM1</t>
  </si>
  <si>
    <t>OTI40W1202771A4DIM1AUX</t>
  </si>
  <si>
    <r>
      <t>OTI40W1202771A4DIM1</t>
    </r>
    <r>
      <rPr>
        <b/>
        <sz val="11"/>
        <color theme="1"/>
        <rFont val="Calibri"/>
        <family val="2"/>
        <scheme val="minor"/>
      </rPr>
      <t>J</t>
    </r>
  </si>
  <si>
    <t>OTI55W1202772A0DIM1</t>
  </si>
  <si>
    <t>OTI55W1202772A0DIM1AUX</t>
  </si>
  <si>
    <r>
      <t>OTI55W1202772A0DIM1</t>
    </r>
    <r>
      <rPr>
        <b/>
        <sz val="11"/>
        <color theme="1"/>
        <rFont val="Calibri"/>
        <family val="2"/>
        <scheme val="minor"/>
      </rPr>
      <t>J</t>
    </r>
  </si>
  <si>
    <r>
      <t>OTI55W1202772A0DIM1</t>
    </r>
    <r>
      <rPr>
        <b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>AUX</t>
    </r>
  </si>
  <si>
    <r>
      <t>OTI40W1202771A4DIM1</t>
    </r>
    <r>
      <rPr>
        <b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>AUX</t>
    </r>
  </si>
  <si>
    <t>OTI851202772A3DIM1L</t>
  </si>
  <si>
    <t>OTI851202772A3DIM1LAUX</t>
  </si>
  <si>
    <t>OTI851202772A3DIML</t>
  </si>
  <si>
    <t>OTI851202772A3DIM1LHB</t>
  </si>
  <si>
    <t>OTI851202772A3DIM1LHBAUX</t>
  </si>
  <si>
    <t>OTI851202772A3DIMLHB</t>
  </si>
  <si>
    <t>OTI20120277700DIM1LG2</t>
  </si>
  <si>
    <t>OTI301202771A0DIM1LG2</t>
  </si>
  <si>
    <t>OTI481202772A0DIM1LG2</t>
  </si>
  <si>
    <t>OTi501202771A4DIM1LG2</t>
  </si>
  <si>
    <t>OTI20120277700DIM1LAUXG2</t>
  </si>
  <si>
    <t>OTI301202771A0DIM1LAUXG2</t>
  </si>
  <si>
    <t>OTI481202772A0DIM1LAUXG2</t>
  </si>
  <si>
    <t>OTI501202771A4DIM1LAUXG2</t>
  </si>
  <si>
    <t>OTI95WUNV2750C2DIMP6</t>
  </si>
  <si>
    <t>OTI95WUNV2750C2DIMP6AUX</t>
  </si>
  <si>
    <t>OTI50UNV2100C2DIMLT2P6</t>
  </si>
  <si>
    <t>OT180WUNV800C2DIMP6</t>
  </si>
  <si>
    <t>OT180WUNV1250C2DIMP6</t>
  </si>
  <si>
    <t>OT100WUNV800C2DIMP6</t>
  </si>
  <si>
    <t>OT100WUNV1250C2DIMP6</t>
  </si>
  <si>
    <t>OT50WUNV800C2DIMLT2P6</t>
  </si>
  <si>
    <t>OT50WUNV1250C2DIMLT2P6</t>
  </si>
  <si>
    <t>OT100W347480V800C2DIMP6</t>
  </si>
  <si>
    <t>OT100W347480V1250C2DIMP6</t>
  </si>
  <si>
    <t>OT180W347480V800C2DIMP6</t>
  </si>
  <si>
    <t>OT180W347480V1250C2DIMP6</t>
  </si>
  <si>
    <t>OT30W/PRG1050C/UNV/DIM/L</t>
  </si>
  <si>
    <t>OT50W/PRG1400C/UNV/DIM/L</t>
  </si>
  <si>
    <t>OT48WPRG2000C/UNV/DIM/L</t>
  </si>
  <si>
    <t xml:space="preserve">OT96W24VUNV  </t>
  </si>
  <si>
    <t xml:space="preserve">OT9612027724  </t>
  </si>
  <si>
    <t xml:space="preserve">OT10W12V120-240V  </t>
  </si>
  <si>
    <t xml:space="preserve">OT25W12VUNV  </t>
  </si>
  <si>
    <t xml:space="preserve">OT60W12VUNV  </t>
  </si>
  <si>
    <t xml:space="preserve">OT17W24VUNV  </t>
  </si>
  <si>
    <t xml:space="preserve">OTI851202772A3DIMLAUX  </t>
  </si>
  <si>
    <t xml:space="preserve">OTI851202772A3DIMLHBAUX  </t>
  </si>
  <si>
    <t xml:space="preserve">OTI301202771A0DIMLAUX  </t>
  </si>
  <si>
    <t xml:space="preserve">OTI501202771A4DIMLAUX  </t>
  </si>
  <si>
    <t xml:space="preserve">OTI481202772A0DIMLAUX  </t>
  </si>
  <si>
    <t xml:space="preserve">OT25PRG1250CUNVDIM  </t>
  </si>
  <si>
    <t xml:space="preserve">OT25WPRG1250CUNVDIMJ  </t>
  </si>
  <si>
    <t xml:space="preserve">OT25WPRG1250CUNVDIM1  </t>
  </si>
  <si>
    <t xml:space="preserve">OT25WPRG1250CUNVDIM1J  </t>
  </si>
  <si>
    <t xml:space="preserve">OT40WPRG1400CUNVDIM1J   </t>
  </si>
  <si>
    <t xml:space="preserve">OT40WPRG1400CUNVDIM1  </t>
  </si>
  <si>
    <t xml:space="preserve">OT40WPRG1400CUNVDIM  </t>
  </si>
  <si>
    <t xml:space="preserve">OT40WPRG1400CUNVDIMJ  </t>
  </si>
  <si>
    <t xml:space="preserve">OTI301202771A0DIM1LAUX  </t>
  </si>
  <si>
    <t xml:space="preserve">OTI501202771A4DIM1LAUX  </t>
  </si>
  <si>
    <t xml:space="preserve">OTI481202772A0DIM1LAUX  </t>
  </si>
  <si>
    <t xml:space="preserve">OTi851202772A0DIMLT2L  </t>
  </si>
  <si>
    <t xml:space="preserve">OTi851202772A5DIMLT2L  </t>
  </si>
  <si>
    <t xml:space="preserve">OTI301202771A0DIM1L  </t>
  </si>
  <si>
    <t xml:space="preserve">OTI501202771A4DIM1L  </t>
  </si>
  <si>
    <t xml:space="preserve">OTI481202772A0DIM1L  </t>
  </si>
  <si>
    <t xml:space="preserve">OTI20120277700DIM1LAUX  </t>
  </si>
  <si>
    <t xml:space="preserve">OTI20120277700DIMLAUX  </t>
  </si>
  <si>
    <t xml:space="preserve">OTI20120277700DIM1L  </t>
  </si>
  <si>
    <t xml:space="preserve">OTI20120277700DIML  </t>
  </si>
  <si>
    <t xml:space="preserve">OTI301202771A0DIML  </t>
  </si>
  <si>
    <t xml:space="preserve">OTI501202771A4DIML  </t>
  </si>
  <si>
    <t xml:space="preserve">OTI481202772A0DIML  </t>
  </si>
  <si>
    <t xml:space="preserve">Replaced by 51522 OT96W24VUNV  </t>
  </si>
  <si>
    <t xml:space="preserve">Replaced by 51626 OT96W24VUNVJBX  </t>
  </si>
  <si>
    <t xml:space="preserve">Replaced by 51604 OT20W12VUNV  </t>
  </si>
  <si>
    <t xml:space="preserve">Replaced by 51632 OT60W12VUNV OSRAM  </t>
  </si>
  <si>
    <t xml:space="preserve">Replaced by 51804 OT20W24VUNV  </t>
  </si>
  <si>
    <t xml:space="preserve">Replaced by 57421 OTI851202772A3DIM1LAUX  </t>
  </si>
  <si>
    <t xml:space="preserve">Replaced by 57425 OTI851202772A3DIM1LHBAUX  </t>
  </si>
  <si>
    <t xml:space="preserve">Replaced by 57454 OTI301202771A0DIM1LAUXG2  </t>
  </si>
  <si>
    <t xml:space="preserve">Replaced by 57456 OTI501202771A4DIM1LAUXG2  </t>
  </si>
  <si>
    <t xml:space="preserve">Replaced by 57455 OTI481202772A0DIM1LAUXG2  </t>
  </si>
  <si>
    <t xml:space="preserve">Replaced by 57347 OTI25W1202771A2DIM1  </t>
  </si>
  <si>
    <t xml:space="preserve">Replaced by 57348 OTI25W1202771A2DIM1J  </t>
  </si>
  <si>
    <t xml:space="preserve">Replaced by 57352 OTI40W1202771A4DIM1J  </t>
  </si>
  <si>
    <t xml:space="preserve">Replaced by 57351 OTI40W1202771A4DIM1  </t>
  </si>
  <si>
    <t xml:space="preserve">Replaced by 57422 OTI851202772A3DIML  </t>
  </si>
  <si>
    <t xml:space="preserve">Replaced by 57433 OTI301202771A0DIM1LG2  </t>
  </si>
  <si>
    <t xml:space="preserve">Replaced by 57452 OTi501202771A4DIM1LG2  </t>
  </si>
  <si>
    <t xml:space="preserve">Replaced by 57434 OTI481202772A0DIM1LG2  </t>
  </si>
  <si>
    <t xml:space="preserve">Replaced by 57453 OTI20120277700DIM1LAUXG2  </t>
  </si>
  <si>
    <t xml:space="preserve">Replaced by 57431 OTI20120277700DIM1LG2  </t>
  </si>
  <si>
    <t>Taptronic
NAED</t>
  </si>
  <si>
    <t>LEDrv100UNV1250DIMAUX12P6NFC</t>
  </si>
  <si>
    <t>Current
Range
(mA)</t>
  </si>
  <si>
    <t>Not at this time</t>
  </si>
  <si>
    <t>LEDrv25UNVC1250DIM1AUX12NFC</t>
  </si>
  <si>
    <t>150-1250mA</t>
  </si>
  <si>
    <t>Constant Current Programmable Indoor Compact (Downlights)</t>
  </si>
  <si>
    <t>Constant Current Programmable Indoor Linear (Fixtures)</t>
  </si>
  <si>
    <t>Constant Current Programmable Outdoor/Industrial</t>
  </si>
  <si>
    <t>Constant Current Programmable Outdoor (347V-480V)</t>
  </si>
  <si>
    <t>5.1"x4.33"x1.1"</t>
  </si>
  <si>
    <t>5.1"x4.45"x1.1"</t>
  </si>
  <si>
    <t>LEDrv25UNVC1250DIM1JAUX12NFC</t>
  </si>
  <si>
    <t>LEDrv40UNVC1400DIM1AUX12NFC</t>
  </si>
  <si>
    <t>400-1400mA</t>
  </si>
  <si>
    <t>LEDrv40UNVC1400DIM1JAUX12NFC</t>
  </si>
  <si>
    <t>LEDrv88UNVL2400DIM1AUX12NFC</t>
  </si>
  <si>
    <t>88W</t>
  </si>
  <si>
    <t>240-2400mA</t>
  </si>
  <si>
    <t>9.5"x1.8"x1.2"</t>
  </si>
  <si>
    <t>LEDrv36UNVL1000DIM1AUX12NFC</t>
  </si>
  <si>
    <t>36W</t>
  </si>
  <si>
    <t>100-1000mA</t>
  </si>
  <si>
    <t>9.5"x1.2"x1.1"</t>
  </si>
  <si>
    <t>LEDrv55UNVL1300DIM1AUX1NFC</t>
  </si>
  <si>
    <t>130-1300mA</t>
  </si>
  <si>
    <t>350-1250mA</t>
  </si>
  <si>
    <t>LEDrv180UNV1250DIMAUX12P6NFC</t>
  </si>
  <si>
    <t>Constant Voltage (Signage &amp; Tape Light)</t>
  </si>
  <si>
    <t>Thermal Protection</t>
  </si>
  <si>
    <t>Input Voltage</t>
  </si>
  <si>
    <t>Input 
Voltage</t>
  </si>
  <si>
    <t>Housing 
Dimensions 
(LxWxH)</t>
  </si>
  <si>
    <t>Current
Range</t>
  </si>
  <si>
    <t>N/A</t>
  </si>
  <si>
    <t>02.06.2023</t>
  </si>
  <si>
    <t>Capable</t>
  </si>
  <si>
    <t>Operating Temperature</t>
  </si>
  <si>
    <t>Dim-to-Off</t>
  </si>
  <si>
    <t>IP Rating or Dry/Damp/Wet</t>
  </si>
  <si>
    <t>Soft Start</t>
  </si>
  <si>
    <t>End of Life Indicator</t>
  </si>
  <si>
    <t>Constant Lumen Maint</t>
  </si>
  <si>
    <t>Possible TapTronic Replacement</t>
  </si>
  <si>
    <t>OptoTronic G2 Drivers Quick Start</t>
  </si>
  <si>
    <t>UL Classes</t>
  </si>
  <si>
    <t xml:space="preserve">
NAED</t>
  </si>
  <si>
    <t>Replacement</t>
  </si>
  <si>
    <t>OptoTronic G1 to G2 Cross Reference</t>
  </si>
  <si>
    <t>Housing Dimensions  
(LxWxH)</t>
  </si>
  <si>
    <t xml:space="preserve">Max 
Driver Wattage </t>
  </si>
  <si>
    <t>COMPACT</t>
  </si>
  <si>
    <t>LINEAR</t>
  </si>
  <si>
    <t>OUTDOOR</t>
  </si>
  <si>
    <t>120-277V</t>
  </si>
  <si>
    <t>Class P, Class II</t>
  </si>
  <si>
    <t>Class P, Class I</t>
  </si>
  <si>
    <t>Class P, Class II, Class TL</t>
  </si>
  <si>
    <t>-30*C to 50*C</t>
  </si>
  <si>
    <t>-40*C to 50*C</t>
  </si>
  <si>
    <t>(1) If capable, thermal protection requires the installation of a thermistor and feature must be enabled in the app during programming</t>
  </si>
  <si>
    <t>(2) If capable, dim-to-off factory default setting is OFF</t>
  </si>
  <si>
    <t>(3) If capable, soft start factory default setting is OFF</t>
  </si>
  <si>
    <t>(4) If capable, end of life indicator factory default setting is OFF</t>
  </si>
  <si>
    <t>(5) If capable, constant lumen maintenance factory default setting is OFF</t>
  </si>
  <si>
    <t>Thermal Protection
(1)</t>
  </si>
  <si>
    <t>Dim-to-Off
(2)</t>
  </si>
  <si>
    <t>Soft Start
(3)</t>
  </si>
  <si>
    <t>End of Life Indicator
(4)</t>
  </si>
  <si>
    <t>Constant Lumen Maint (5)</t>
  </si>
  <si>
    <t>IP20, Dry &amp; Damp</t>
  </si>
  <si>
    <t>IP66, Damp &amp; Wet</t>
  </si>
  <si>
    <t>LEDVANCE Replacement Driver Worksheet</t>
  </si>
  <si>
    <t>Fixture Make + Model</t>
  </si>
  <si>
    <t>Driver Make + Model</t>
  </si>
  <si>
    <t>Driver Input Voltage</t>
  </si>
  <si>
    <t>Driver Housing Dimensions</t>
  </si>
  <si>
    <t>Max Driver Wattage</t>
  </si>
  <si>
    <t>Current (mA) Output Setting</t>
  </si>
  <si>
    <t>Driver Operating Temps</t>
  </si>
  <si>
    <t>Driver UL Classes</t>
  </si>
  <si>
    <t>Driver Dimming Range</t>
  </si>
  <si>
    <t>Output Voltage Range</t>
  </si>
  <si>
    <t>NAED Code</t>
  </si>
  <si>
    <t>Driver Thermistor (Y or N)</t>
  </si>
  <si>
    <t>347-480V</t>
  </si>
  <si>
    <t>700-2000mA</t>
  </si>
  <si>
    <t>700-2300mA</t>
  </si>
  <si>
    <t>150-700mA</t>
  </si>
  <si>
    <t>150-1050mA</t>
  </si>
  <si>
    <t>700-2750mA</t>
  </si>
  <si>
    <t>1000-2100mA</t>
  </si>
  <si>
    <t>350-800mA</t>
  </si>
  <si>
    <t>600-1250mA</t>
  </si>
  <si>
    <t>3500-800mA</t>
  </si>
  <si>
    <t>&lt; Drop-Down</t>
  </si>
  <si>
    <t>Old Driver (Customer Provided)</t>
  </si>
  <si>
    <t>-35*C to 50*C</t>
  </si>
  <si>
    <t>-35*C to 45*C</t>
  </si>
  <si>
    <t>Dry &amp; Damp</t>
  </si>
  <si>
    <t>-40*C to 55*C</t>
  </si>
  <si>
    <t>Class II</t>
  </si>
  <si>
    <t>-40*C to 60*C</t>
  </si>
  <si>
    <t>Class P, Type HL</t>
  </si>
  <si>
    <t>IP66, Dry &amp; Damp</t>
  </si>
  <si>
    <t>Class I</t>
  </si>
  <si>
    <t>-25*C to 40*C</t>
  </si>
  <si>
    <t>IP64, Damp</t>
  </si>
  <si>
    <t>-25*C to 50*C</t>
  </si>
  <si>
    <t>-20*C to 50*C</t>
  </si>
  <si>
    <t>OTI25W1202771A2DIM1J</t>
  </si>
  <si>
    <t>OTI25W1202771A2DIM1JAUX</t>
  </si>
  <si>
    <t>OTI40W1202771A4DIM1J</t>
  </si>
  <si>
    <t>OTI40W1202771A4DIM1JAUX</t>
  </si>
  <si>
    <t>OTI55W1202772A0DIM1J</t>
  </si>
  <si>
    <t>OTI55W1202772A0DIM1JAUX</t>
  </si>
  <si>
    <t>75850_LEDrv25UNVC1250DIM1AUX12NFC</t>
  </si>
  <si>
    <t>75851_LEDrv25UNVC1250DIM1JAUX12NFC</t>
  </si>
  <si>
    <t>75852_LEDrv40UNVC1400DIM1AUX12NFC</t>
  </si>
  <si>
    <t>75853_LEDrv40UNVC1400DIM1JAUX12NFC</t>
  </si>
  <si>
    <t>75856_LEDrv36UNVL1000DIM1AUX12NFC</t>
  </si>
  <si>
    <t>75857_LEDrv55UNVL1300DIM1AUX1NFC</t>
  </si>
  <si>
    <t>75858_LEDrv88UNVL2400DIM1AUX12NFC</t>
  </si>
  <si>
    <t>75854_LEDrv100UNV1250DIMAUX12P6NFC</t>
  </si>
  <si>
    <t>75855_LEDrv180UNV1250DIMAUX12P6NFC</t>
  </si>
  <si>
    <t>57347_OTI25W1202771A2DIM1</t>
  </si>
  <si>
    <t>57348_OTI25W1202771A2DIM1J</t>
  </si>
  <si>
    <t>57349_OTI25W1202771A2DIM1AUX</t>
  </si>
  <si>
    <t>57350_OTI25W1202771A2DIM1JAUX</t>
  </si>
  <si>
    <t>57351_OTI40W1202771A4DIM1</t>
  </si>
  <si>
    <t>57352_OTI40W1202771A4DIM1J</t>
  </si>
  <si>
    <t>57353_OTI40W1202771A4DIM1AUX</t>
  </si>
  <si>
    <t>57354_OTI40W1202771A4DIM1JAUX</t>
  </si>
  <si>
    <t>57355_OTI55W1202772A0DIM1</t>
  </si>
  <si>
    <t>57356_OTI55W1202772A0DIM1J</t>
  </si>
  <si>
    <t>57357_OTI55W1202772A0DIM1AUX</t>
  </si>
  <si>
    <t>57358_OTI55W1202772A0DIM1JAUX</t>
  </si>
  <si>
    <t>57420_OTI851202772A3DIM1L</t>
  </si>
  <si>
    <t>57421_OTI851202772A3DIM1LAUX</t>
  </si>
  <si>
    <t>57422_OTI851202772A3DIML</t>
  </si>
  <si>
    <t>57424_OTI851202772A3DIM1LHB</t>
  </si>
  <si>
    <t>57425_OTI851202772A3DIM1LHBAUX</t>
  </si>
  <si>
    <t>57426_OTI851202772A3DIMLHB</t>
  </si>
  <si>
    <t>57431_OTI20120277700DIM1LG2</t>
  </si>
  <si>
    <t>57433_OTI301202771A0DIM1LG2</t>
  </si>
  <si>
    <t>57434_OTI481202772A0DIM1LG2</t>
  </si>
  <si>
    <t>57452_OTi501202771A4DIM1LG2</t>
  </si>
  <si>
    <t>57453_OTI20120277700DIM1LAUXG2</t>
  </si>
  <si>
    <t>57454_OTI301202771A0DIM1LAUXG2</t>
  </si>
  <si>
    <t>57455_OTI481202772A0DIM1LAUXG2</t>
  </si>
  <si>
    <t>57456_OTI501202771A4DIM1LAUXG2</t>
  </si>
  <si>
    <t>57509_OTI95WUNV2750C2DIMP6</t>
  </si>
  <si>
    <t>57510_OTI95WUNV2750C2DIMP6AUX</t>
  </si>
  <si>
    <t>79278_OTI50UNV2100C2DIMLT2P6</t>
  </si>
  <si>
    <t>79366_OT180WUNV800C2DIMP6</t>
  </si>
  <si>
    <t>79367_OT180WUNV1250C2DIMP6</t>
  </si>
  <si>
    <t>79368_OT100WUNV800C2DIMP6</t>
  </si>
  <si>
    <t>79369_OT100WUNV1250C2DIMP6</t>
  </si>
  <si>
    <t>79370_OT50WUNV800C2DIMLT2P6</t>
  </si>
  <si>
    <t>79371_OT50WUNV1250C2DIMLT2P6</t>
  </si>
  <si>
    <t>79206_OT100W347480V800C2DIMP6</t>
  </si>
  <si>
    <t>79207_OT100W347480V1250C2DIMP6</t>
  </si>
  <si>
    <t>79208_OT180W347480V800C2DIMP6</t>
  </si>
  <si>
    <t>79209_OT180W347480V1250C2DIMP6</t>
  </si>
  <si>
    <t>51520_OT96W24VUNVDIM</t>
  </si>
  <si>
    <t>51522_OT96W24VUNV</t>
  </si>
  <si>
    <t>51598_OT5012024LP</t>
  </si>
  <si>
    <t>51604_OT20W12VUNV</t>
  </si>
  <si>
    <t>51626_OT96W24VUNVJBX</t>
  </si>
  <si>
    <t>51632_OT60W12VUNV OSRAM</t>
  </si>
  <si>
    <t>51633_OT60W12VUNVDIM OSRAM</t>
  </si>
  <si>
    <t>51804_OT20W24VUNV</t>
  </si>
  <si>
    <t>NAED_Description</t>
  </si>
  <si>
    <t>TapTronic Quick Start</t>
  </si>
  <si>
    <t>20-48V</t>
  </si>
  <si>
    <t>24-48V</t>
  </si>
  <si>
    <t>70-280V</t>
  </si>
  <si>
    <t>WP-CHA-080B0402000</t>
  </si>
  <si>
    <t>80W</t>
  </si>
  <si>
    <t>120-277V or 347V</t>
  </si>
  <si>
    <t>IP65</t>
  </si>
  <si>
    <t>Class I, Class P, Class HL</t>
  </si>
  <si>
    <t>24-50</t>
  </si>
  <si>
    <t>9.45" x 1.70" x 1.18"</t>
  </si>
  <si>
    <t>Nearest Replacement 1</t>
  </si>
  <si>
    <t>Nearest Replacement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</si>
</sst>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 applyAlignment="1">
      <alignment horizontal="left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4" borderId="1" xfId="0" applyFill="1" applyBorder="1"/>
    <xf numFmtId="0" fontId="1" fillId="2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0" fontId="0" fillId="5" borderId="1" xfId="0" applyFill="1" applyBorder="1" applyAlignment="1">
      <alignment horizontal="center"/>
    </xf>
    <xf numFmtId="0" fontId="0" fillId="0" borderId="2" xfId="0" applyBorder="1"/>
    <xf numFmtId="0" fontId="3" fillId="0" borderId="0" xfId="0" applyFont="1"/>
    <xf numFmtId="0" fontId="4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9" fontId="2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49" fontId="1" fillId="2" borderId="1" xfId="0" applyNumberFormat="1" applyFont="1" applyFill="1" applyBorder="1"/>
    <xf numFmtId="49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left"/>
    </xf>
    <xf numFmtId="49" fontId="0" fillId="3" borderId="1" xfId="0" applyNumberFormat="1" applyFill="1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49" fontId="0" fillId="5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4" fillId="5" borderId="1" xfId="0" applyNumberFormat="1" applyFont="1" applyFill="1" applyBorder="1" applyProtection="1">
      <protection locked="0"/>
    </xf>
    <xf numFmtId="49" fontId="4" fillId="0" borderId="0" xfId="0" applyNumberFormat="1" applyFont="1" applyProtection="1">
      <protection locked="0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4" fillId="7" borderId="1" xfId="0" applyFont="1" applyFill="1" applyBorder="1" applyAlignment="1">
      <alignment horizontal="center"/>
    </xf>
    <xf numFmtId="49" fontId="4" fillId="5" borderId="1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left" wrapText="1" readingOrder="1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0</xdr:row>
      <xdr:rowOff>15240</xdr:rowOff>
    </xdr:from>
    <xdr:to>
      <xdr:col>2</xdr:col>
      <xdr:colOff>617220</xdr:colOff>
      <xdr:row>2</xdr:row>
      <xdr:rowOff>160020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CF09C31-91CC-4943-9249-ABE833B221A5}"/>
            </a:ext>
          </a:extLst>
        </xdr:cNvPr>
        <xdr:cNvSpPr/>
      </xdr:nvSpPr>
      <xdr:spPr>
        <a:xfrm>
          <a:off x="3162300" y="15240"/>
          <a:ext cx="541020" cy="57150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600" b="0" cap="none" spc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3</a:t>
          </a:r>
        </a:p>
      </xdr:txBody>
    </xdr:sp>
    <xdr:clientData/>
  </xdr:twoCellAnchor>
  <xdr:twoCellAnchor>
    <xdr:from>
      <xdr:col>3</xdr:col>
      <xdr:colOff>320040</xdr:colOff>
      <xdr:row>0</xdr:row>
      <xdr:rowOff>30480</xdr:rowOff>
    </xdr:from>
    <xdr:to>
      <xdr:col>3</xdr:col>
      <xdr:colOff>861060</xdr:colOff>
      <xdr:row>2</xdr:row>
      <xdr:rowOff>175260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5A03E02-607D-49D5-8989-D6C4A4915B02}"/>
            </a:ext>
          </a:extLst>
        </xdr:cNvPr>
        <xdr:cNvSpPr/>
      </xdr:nvSpPr>
      <xdr:spPr>
        <a:xfrm>
          <a:off x="4069080" y="30480"/>
          <a:ext cx="541020" cy="57150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600" b="0" cap="none" spc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4</a:t>
          </a:r>
        </a:p>
      </xdr:txBody>
    </xdr:sp>
    <xdr:clientData/>
  </xdr:twoCellAnchor>
  <xdr:twoCellAnchor>
    <xdr:from>
      <xdr:col>4</xdr:col>
      <xdr:colOff>45719</xdr:colOff>
      <xdr:row>0</xdr:row>
      <xdr:rowOff>0</xdr:rowOff>
    </xdr:from>
    <xdr:to>
      <xdr:col>5</xdr:col>
      <xdr:colOff>30479</xdr:colOff>
      <xdr:row>2</xdr:row>
      <xdr:rowOff>144780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6A8041A-81F6-4FCA-BB36-2B9668CD24F4}"/>
            </a:ext>
          </a:extLst>
        </xdr:cNvPr>
        <xdr:cNvSpPr/>
      </xdr:nvSpPr>
      <xdr:spPr>
        <a:xfrm>
          <a:off x="4884419" y="0"/>
          <a:ext cx="541020" cy="57150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600" b="0" cap="none" spc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5</a:t>
          </a:r>
        </a:p>
      </xdr:txBody>
    </xdr:sp>
    <xdr:clientData/>
  </xdr:twoCellAnchor>
  <xdr:twoCellAnchor>
    <xdr:from>
      <xdr:col>5</xdr:col>
      <xdr:colOff>175259</xdr:colOff>
      <xdr:row>0</xdr:row>
      <xdr:rowOff>22860</xdr:rowOff>
    </xdr:from>
    <xdr:to>
      <xdr:col>5</xdr:col>
      <xdr:colOff>716279</xdr:colOff>
      <xdr:row>2</xdr:row>
      <xdr:rowOff>167640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C2785B8-6032-4437-B95A-788E05CFF01D}"/>
            </a:ext>
          </a:extLst>
        </xdr:cNvPr>
        <xdr:cNvSpPr/>
      </xdr:nvSpPr>
      <xdr:spPr>
        <a:xfrm>
          <a:off x="5570219" y="22860"/>
          <a:ext cx="541020" cy="57150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600" b="0" cap="none" spc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6</a:t>
          </a:r>
        </a:p>
      </xdr:txBody>
    </xdr:sp>
    <xdr:clientData/>
  </xdr:twoCellAnchor>
  <xdr:twoCellAnchor>
    <xdr:from>
      <xdr:col>7</xdr:col>
      <xdr:colOff>83819</xdr:colOff>
      <xdr:row>0</xdr:row>
      <xdr:rowOff>0</xdr:rowOff>
    </xdr:from>
    <xdr:to>
      <xdr:col>7</xdr:col>
      <xdr:colOff>624839</xdr:colOff>
      <xdr:row>2</xdr:row>
      <xdr:rowOff>144780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95E6FF6-64AA-4FDB-957B-14ECD6B66AB6}"/>
            </a:ext>
          </a:extLst>
        </xdr:cNvPr>
        <xdr:cNvSpPr/>
      </xdr:nvSpPr>
      <xdr:spPr>
        <a:xfrm>
          <a:off x="6918959" y="0"/>
          <a:ext cx="541020" cy="57150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600" b="0" cap="none" spc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7</a:t>
          </a:r>
        </a:p>
      </xdr:txBody>
    </xdr:sp>
    <xdr:clientData/>
  </xdr:twoCellAnchor>
  <xdr:twoCellAnchor>
    <xdr:from>
      <xdr:col>8</xdr:col>
      <xdr:colOff>76199</xdr:colOff>
      <xdr:row>0</xdr:row>
      <xdr:rowOff>7620</xdr:rowOff>
    </xdr:from>
    <xdr:to>
      <xdr:col>8</xdr:col>
      <xdr:colOff>617219</xdr:colOff>
      <xdr:row>2</xdr:row>
      <xdr:rowOff>152400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28B461D-8EB4-4CE5-AD25-16DCF3D9C8CC}"/>
            </a:ext>
          </a:extLst>
        </xdr:cNvPr>
        <xdr:cNvSpPr/>
      </xdr:nvSpPr>
      <xdr:spPr>
        <a:xfrm>
          <a:off x="7619999" y="7620"/>
          <a:ext cx="541020" cy="57150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600" b="0" cap="none" spc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8</a:t>
          </a:r>
        </a:p>
      </xdr:txBody>
    </xdr:sp>
    <xdr:clientData/>
  </xdr:twoCellAnchor>
  <xdr:twoCellAnchor>
    <xdr:from>
      <xdr:col>9</xdr:col>
      <xdr:colOff>472439</xdr:colOff>
      <xdr:row>0</xdr:row>
      <xdr:rowOff>7620</xdr:rowOff>
    </xdr:from>
    <xdr:to>
      <xdr:col>9</xdr:col>
      <xdr:colOff>1013459</xdr:colOff>
      <xdr:row>2</xdr:row>
      <xdr:rowOff>152400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17C8263-E470-49EE-AFB4-6A4FE3A65CDE}"/>
            </a:ext>
          </a:extLst>
        </xdr:cNvPr>
        <xdr:cNvSpPr/>
      </xdr:nvSpPr>
      <xdr:spPr>
        <a:xfrm>
          <a:off x="8641079" y="7620"/>
          <a:ext cx="541020" cy="57150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600" b="0" cap="none" spc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9</a:t>
          </a:r>
        </a:p>
      </xdr:txBody>
    </xdr:sp>
    <xdr:clientData/>
  </xdr:twoCellAnchor>
  <xdr:twoCellAnchor>
    <xdr:from>
      <xdr:col>10</xdr:col>
      <xdr:colOff>106679</xdr:colOff>
      <xdr:row>0</xdr:row>
      <xdr:rowOff>0</xdr:rowOff>
    </xdr:from>
    <xdr:to>
      <xdr:col>10</xdr:col>
      <xdr:colOff>822959</xdr:colOff>
      <xdr:row>2</xdr:row>
      <xdr:rowOff>144780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1A4D61E-E314-4646-9FA2-7E0B0D120939}"/>
            </a:ext>
          </a:extLst>
        </xdr:cNvPr>
        <xdr:cNvSpPr/>
      </xdr:nvSpPr>
      <xdr:spPr>
        <a:xfrm>
          <a:off x="9692639" y="0"/>
          <a:ext cx="716280" cy="57150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600" b="0" cap="none" spc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10</a:t>
          </a:r>
        </a:p>
      </xdr:txBody>
    </xdr:sp>
    <xdr:clientData/>
  </xdr:twoCellAnchor>
  <xdr:twoCellAnchor>
    <xdr:from>
      <xdr:col>11</xdr:col>
      <xdr:colOff>175259</xdr:colOff>
      <xdr:row>0</xdr:row>
      <xdr:rowOff>0</xdr:rowOff>
    </xdr:from>
    <xdr:to>
      <xdr:col>11</xdr:col>
      <xdr:colOff>891539</xdr:colOff>
      <xdr:row>2</xdr:row>
      <xdr:rowOff>144780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2C6684C2-7F42-431E-96B3-3D527342CE56}"/>
            </a:ext>
          </a:extLst>
        </xdr:cNvPr>
        <xdr:cNvSpPr/>
      </xdr:nvSpPr>
      <xdr:spPr>
        <a:xfrm>
          <a:off x="10690859" y="0"/>
          <a:ext cx="716280" cy="57150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600" b="0" cap="none" spc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11</a:t>
          </a:r>
        </a:p>
      </xdr:txBody>
    </xdr:sp>
    <xdr:clientData/>
  </xdr:twoCellAnchor>
  <xdr:twoCellAnchor>
    <xdr:from>
      <xdr:col>11</xdr:col>
      <xdr:colOff>1051559</xdr:colOff>
      <xdr:row>0</xdr:row>
      <xdr:rowOff>7620</xdr:rowOff>
    </xdr:from>
    <xdr:to>
      <xdr:col>13</xdr:col>
      <xdr:colOff>83819</xdr:colOff>
      <xdr:row>2</xdr:row>
      <xdr:rowOff>152400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4C63A250-07C7-4F01-B7D4-D3F7F3F381B3}"/>
            </a:ext>
          </a:extLst>
        </xdr:cNvPr>
        <xdr:cNvSpPr/>
      </xdr:nvSpPr>
      <xdr:spPr>
        <a:xfrm>
          <a:off x="11567159" y="7620"/>
          <a:ext cx="716280" cy="57150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600" b="0" cap="none" spc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12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7621</xdr:colOff>
      <xdr:row>0</xdr:row>
      <xdr:rowOff>15240</xdr:rowOff>
    </xdr:from>
    <xdr:to>
      <xdr:col>2</xdr:col>
      <xdr:colOff>548641</xdr:colOff>
      <xdr:row>2</xdr:row>
      <xdr:rowOff>160020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33F4804-CC7C-437A-AF27-16B913E305ED}"/>
            </a:ext>
          </a:extLst>
        </xdr:cNvPr>
        <xdr:cNvSpPr/>
      </xdr:nvSpPr>
      <xdr:spPr>
        <a:xfrm>
          <a:off x="2590801" y="15240"/>
          <a:ext cx="541020" cy="57150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600" b="0" cap="none" spc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3</a:t>
          </a:r>
        </a:p>
      </xdr:txBody>
    </xdr:sp>
    <xdr:clientData/>
  </xdr:twoCellAnchor>
  <xdr:twoCellAnchor>
    <xdr:from>
      <xdr:col>3</xdr:col>
      <xdr:colOff>350521</xdr:colOff>
      <xdr:row>0</xdr:row>
      <xdr:rowOff>30480</xdr:rowOff>
    </xdr:from>
    <xdr:to>
      <xdr:col>3</xdr:col>
      <xdr:colOff>891541</xdr:colOff>
      <xdr:row>2</xdr:row>
      <xdr:rowOff>175260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9C56A6E-1EA7-4CD8-83CB-7001A5379A6A}"/>
            </a:ext>
          </a:extLst>
        </xdr:cNvPr>
        <xdr:cNvSpPr/>
      </xdr:nvSpPr>
      <xdr:spPr>
        <a:xfrm>
          <a:off x="3497581" y="30480"/>
          <a:ext cx="541020" cy="57150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600" b="0" cap="none" spc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4</a:t>
          </a:r>
        </a:p>
      </xdr:txBody>
    </xdr:sp>
    <xdr:clientData/>
  </xdr:twoCellAnchor>
  <xdr:twoCellAnchor>
    <xdr:from>
      <xdr:col>4</xdr:col>
      <xdr:colOff>7620</xdr:colOff>
      <xdr:row>0</xdr:row>
      <xdr:rowOff>0</xdr:rowOff>
    </xdr:from>
    <xdr:to>
      <xdr:col>5</xdr:col>
      <xdr:colOff>7620</xdr:colOff>
      <xdr:row>2</xdr:row>
      <xdr:rowOff>144780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AE42451-3322-49EB-A72E-70E91F5A3076}"/>
            </a:ext>
          </a:extLst>
        </xdr:cNvPr>
        <xdr:cNvSpPr/>
      </xdr:nvSpPr>
      <xdr:spPr>
        <a:xfrm>
          <a:off x="4312920" y="0"/>
          <a:ext cx="541020" cy="57150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600" b="0" cap="none" spc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5</a:t>
          </a:r>
        </a:p>
      </xdr:txBody>
    </xdr:sp>
    <xdr:clientData/>
  </xdr:twoCellAnchor>
  <xdr:twoCellAnchor>
    <xdr:from>
      <xdr:col>5</xdr:col>
      <xdr:colOff>190500</xdr:colOff>
      <xdr:row>0</xdr:row>
      <xdr:rowOff>15240</xdr:rowOff>
    </xdr:from>
    <xdr:to>
      <xdr:col>5</xdr:col>
      <xdr:colOff>731520</xdr:colOff>
      <xdr:row>2</xdr:row>
      <xdr:rowOff>160020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F07E33E-7DBD-425B-BA8B-BA9D65829714}"/>
            </a:ext>
          </a:extLst>
        </xdr:cNvPr>
        <xdr:cNvSpPr/>
      </xdr:nvSpPr>
      <xdr:spPr>
        <a:xfrm>
          <a:off x="5227320" y="15240"/>
          <a:ext cx="541020" cy="57150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600" b="0" cap="none" spc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6</a:t>
          </a:r>
        </a:p>
      </xdr:txBody>
    </xdr:sp>
    <xdr:clientData/>
  </xdr:twoCellAnchor>
  <xdr:twoCellAnchor>
    <xdr:from>
      <xdr:col>7</xdr:col>
      <xdr:colOff>106680</xdr:colOff>
      <xdr:row>0</xdr:row>
      <xdr:rowOff>0</xdr:rowOff>
    </xdr:from>
    <xdr:to>
      <xdr:col>7</xdr:col>
      <xdr:colOff>647700</xdr:colOff>
      <xdr:row>2</xdr:row>
      <xdr:rowOff>144780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F752C3C-8607-405B-BB84-8C2C492B5C08}"/>
            </a:ext>
          </a:extLst>
        </xdr:cNvPr>
        <xdr:cNvSpPr/>
      </xdr:nvSpPr>
      <xdr:spPr>
        <a:xfrm>
          <a:off x="6758940" y="0"/>
          <a:ext cx="541020" cy="57150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600" b="0" cap="none" spc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7</a:t>
          </a:r>
        </a:p>
      </xdr:txBody>
    </xdr:sp>
    <xdr:clientData/>
  </xdr:twoCellAnchor>
  <xdr:twoCellAnchor>
    <xdr:from>
      <xdr:col>8</xdr:col>
      <xdr:colOff>38100</xdr:colOff>
      <xdr:row>0</xdr:row>
      <xdr:rowOff>0</xdr:rowOff>
    </xdr:from>
    <xdr:to>
      <xdr:col>8</xdr:col>
      <xdr:colOff>579120</xdr:colOff>
      <xdr:row>2</xdr:row>
      <xdr:rowOff>144780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B342A42-E910-4D2E-A9ED-7276FBA8C6E1}"/>
            </a:ext>
          </a:extLst>
        </xdr:cNvPr>
        <xdr:cNvSpPr/>
      </xdr:nvSpPr>
      <xdr:spPr>
        <a:xfrm>
          <a:off x="7406640" y="0"/>
          <a:ext cx="541020" cy="57150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600" b="0" cap="none" spc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8</a:t>
          </a:r>
        </a:p>
      </xdr:txBody>
    </xdr:sp>
    <xdr:clientData/>
  </xdr:twoCellAnchor>
  <xdr:twoCellAnchor>
    <xdr:from>
      <xdr:col>9</xdr:col>
      <xdr:colOff>281940</xdr:colOff>
      <xdr:row>0</xdr:row>
      <xdr:rowOff>0</xdr:rowOff>
    </xdr:from>
    <xdr:to>
      <xdr:col>9</xdr:col>
      <xdr:colOff>822960</xdr:colOff>
      <xdr:row>2</xdr:row>
      <xdr:rowOff>144780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3BB2621C-3A98-4909-A4B4-DD4793484FF6}"/>
            </a:ext>
          </a:extLst>
        </xdr:cNvPr>
        <xdr:cNvSpPr/>
      </xdr:nvSpPr>
      <xdr:spPr>
        <a:xfrm>
          <a:off x="8305800" y="0"/>
          <a:ext cx="541020" cy="57150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600" b="0" cap="none" spc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9</a:t>
          </a:r>
        </a:p>
      </xdr:txBody>
    </xdr:sp>
    <xdr:clientData/>
  </xdr:twoCellAnchor>
  <xdr:twoCellAnchor>
    <xdr:from>
      <xdr:col>10</xdr:col>
      <xdr:colOff>121920</xdr:colOff>
      <xdr:row>0</xdr:row>
      <xdr:rowOff>0</xdr:rowOff>
    </xdr:from>
    <xdr:to>
      <xdr:col>10</xdr:col>
      <xdr:colOff>838200</xdr:colOff>
      <xdr:row>2</xdr:row>
      <xdr:rowOff>144780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21C197FC-29BB-4EFC-B760-E02E552D5B84}"/>
            </a:ext>
          </a:extLst>
        </xdr:cNvPr>
        <xdr:cNvSpPr/>
      </xdr:nvSpPr>
      <xdr:spPr>
        <a:xfrm>
          <a:off x="9250680" y="0"/>
          <a:ext cx="716280" cy="57150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600" b="0" cap="none" spc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10</a:t>
          </a:r>
        </a:p>
      </xdr:txBody>
    </xdr:sp>
    <xdr:clientData/>
  </xdr:twoCellAnchor>
  <xdr:twoCellAnchor>
    <xdr:from>
      <xdr:col>11</xdr:col>
      <xdr:colOff>213360</xdr:colOff>
      <xdr:row>0</xdr:row>
      <xdr:rowOff>0</xdr:rowOff>
    </xdr:from>
    <xdr:to>
      <xdr:col>11</xdr:col>
      <xdr:colOff>929640</xdr:colOff>
      <xdr:row>2</xdr:row>
      <xdr:rowOff>144780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A2DA42F1-5107-4947-9F2F-4E9EE1B33C13}"/>
            </a:ext>
          </a:extLst>
        </xdr:cNvPr>
        <xdr:cNvSpPr/>
      </xdr:nvSpPr>
      <xdr:spPr>
        <a:xfrm>
          <a:off x="10302240" y="0"/>
          <a:ext cx="716280" cy="57150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600" b="0" cap="none" spc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11</a:t>
          </a:r>
        </a:p>
      </xdr:txBody>
    </xdr:sp>
    <xdr:clientData/>
  </xdr:twoCellAnchor>
  <xdr:twoCellAnchor>
    <xdr:from>
      <xdr:col>12</xdr:col>
      <xdr:colOff>15240</xdr:colOff>
      <xdr:row>0</xdr:row>
      <xdr:rowOff>22860</xdr:rowOff>
    </xdr:from>
    <xdr:to>
      <xdr:col>13</xdr:col>
      <xdr:colOff>15240</xdr:colOff>
      <xdr:row>2</xdr:row>
      <xdr:rowOff>167640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42940051-31A3-44B5-8D22-B90C5075E5F7}"/>
            </a:ext>
          </a:extLst>
        </xdr:cNvPr>
        <xdr:cNvSpPr/>
      </xdr:nvSpPr>
      <xdr:spPr>
        <a:xfrm>
          <a:off x="11323320" y="22860"/>
          <a:ext cx="716280" cy="571500"/>
        </a:xfrm>
        <a:prstGeom prst="rect">
          <a:avLst/>
        </a:prstGeom>
        <a:solidFill>
          <a:sysClr val="window" lastClr="FFFFFF"/>
        </a:solidFill>
      </xdr:spPr>
      <xdr:txBody>
        <a:bodyPr wrap="square" lIns="91440" tIns="45720" rIns="91440" bIns="45720">
          <a:noAutofit/>
        </a:bodyPr>
        <a:lstStyle>
          <a:defPPr>
            <a:defRPr lang="de-DE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3600" b="0" cap="none" spc="0">
              <a:ln w="0"/>
              <a:solidFill>
                <a:schemeClr val="accent2">
                  <a:lumMod val="75000"/>
                </a:schemeClr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12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36B5C-58DE-4A51-9B93-76DFFDCB06F9}">
  <dimension ref="A1:K18"/>
  <sheetViews>
    <sheetView workbookViewId="0">
      <selection activeCell="E10" sqref="E10"/>
    </sheetView>
  </sheetViews>
  <sheetFormatPr defaultRowHeight="15" x14ac:dyDescent="0.25"/>
  <cols>
    <col min="2" max="2" width="32.28515625" customWidth="1"/>
    <col min="3" max="3" width="41.42578125" customWidth="1"/>
    <col min="4" max="4" width="3.7109375" customWidth="1"/>
    <col min="5" max="5" width="49.7109375" style="8" customWidth="1"/>
    <col min="6" max="6" width="4.42578125" customWidth="1"/>
    <col min="7" max="7" width="49.28515625" customWidth="1"/>
    <col min="8" max="8" width="14.7109375" bestFit="1" customWidth="1"/>
  </cols>
  <sheetData>
    <row r="1" spans="1:11" ht="18.75" x14ac:dyDescent="0.3">
      <c r="A1" s="20" t="s">
        <v>228</v>
      </c>
      <c r="B1" s="20"/>
    </row>
    <row r="2" spans="1:11" ht="15.75" x14ac:dyDescent="0.25">
      <c r="A2" s="18" t="s">
        <v>191</v>
      </c>
      <c r="B2" s="18"/>
    </row>
    <row r="3" spans="1:11" ht="15.75" x14ac:dyDescent="0.25">
      <c r="A3" s="18"/>
      <c r="B3" s="18"/>
    </row>
    <row r="4" spans="1:11" ht="18.75" x14ac:dyDescent="0.3">
      <c r="C4" s="23" t="s">
        <v>252</v>
      </c>
      <c r="E4" s="23" t="s">
        <v>340</v>
      </c>
      <c r="G4" s="23" t="s">
        <v>341</v>
      </c>
    </row>
    <row r="5" spans="1:11" ht="18.75" x14ac:dyDescent="0.3">
      <c r="A5" s="21">
        <v>1</v>
      </c>
      <c r="B5" s="22" t="s">
        <v>229</v>
      </c>
      <c r="C5" s="44"/>
      <c r="D5" s="19"/>
      <c r="E5" s="51"/>
      <c r="F5" s="19"/>
      <c r="G5" s="51"/>
      <c r="H5" s="19"/>
      <c r="I5" s="19"/>
      <c r="J5" s="19"/>
      <c r="K5" s="19"/>
    </row>
    <row r="6" spans="1:11" ht="18.75" x14ac:dyDescent="0.3">
      <c r="A6" s="21">
        <v>2</v>
      </c>
      <c r="B6" s="22" t="s">
        <v>230</v>
      </c>
      <c r="C6" s="44" t="s">
        <v>333</v>
      </c>
      <c r="D6" s="19"/>
      <c r="E6" s="46" t="s">
        <v>314</v>
      </c>
      <c r="F6" s="47"/>
      <c r="G6" s="46" t="s">
        <v>279</v>
      </c>
      <c r="H6" s="19" t="s">
        <v>251</v>
      </c>
      <c r="I6" s="19"/>
      <c r="J6" s="19"/>
      <c r="K6" s="19"/>
    </row>
    <row r="7" spans="1:11" ht="18.75" x14ac:dyDescent="0.3">
      <c r="A7" s="21"/>
      <c r="B7" s="22"/>
      <c r="C7" s="45"/>
      <c r="D7" s="19"/>
      <c r="E7" s="21"/>
      <c r="F7" s="19"/>
      <c r="G7" s="21"/>
      <c r="H7" s="19"/>
      <c r="I7" s="19"/>
      <c r="J7" s="19"/>
      <c r="K7" s="19"/>
    </row>
    <row r="8" spans="1:11" ht="18.75" x14ac:dyDescent="0.3">
      <c r="A8" s="21">
        <v>3</v>
      </c>
      <c r="B8" s="22" t="s">
        <v>231</v>
      </c>
      <c r="C8" s="52" t="s">
        <v>335</v>
      </c>
      <c r="D8" s="19"/>
      <c r="E8" s="25" t="str">
        <f>VLOOKUP(E6,Background!A:B,2,FALSE)</f>
        <v>120-277V</v>
      </c>
      <c r="F8" s="19"/>
      <c r="G8" s="25" t="str">
        <f>VLOOKUP(G6,Background!A:B,2,FALSE)</f>
        <v>120-277V</v>
      </c>
      <c r="H8" s="19"/>
      <c r="I8" s="19"/>
      <c r="J8" s="19"/>
      <c r="K8" s="19"/>
    </row>
    <row r="9" spans="1:11" ht="18.75" x14ac:dyDescent="0.3">
      <c r="A9" s="21">
        <v>4</v>
      </c>
      <c r="B9" s="22" t="s">
        <v>232</v>
      </c>
      <c r="C9" s="52" t="s">
        <v>339</v>
      </c>
      <c r="D9" s="19"/>
      <c r="E9" s="25" t="str">
        <f>VLOOKUP(E6,Background!A:C,3,FALSE)</f>
        <v>6.6"x1.7"x1.2"</v>
      </c>
      <c r="F9" s="19"/>
      <c r="G9" s="25" t="str">
        <f>VLOOKUP(G6,Background!A:C,3,FALSE)</f>
        <v>9.5"x2.4"x1.5"</v>
      </c>
      <c r="H9" s="19"/>
      <c r="I9" s="19"/>
      <c r="J9" s="19"/>
      <c r="K9" s="19"/>
    </row>
    <row r="10" spans="1:11" ht="18.75" x14ac:dyDescent="0.3">
      <c r="A10" s="21">
        <v>5</v>
      </c>
      <c r="B10" s="22" t="s">
        <v>233</v>
      </c>
      <c r="C10" s="52" t="s">
        <v>334</v>
      </c>
      <c r="D10" s="19"/>
      <c r="E10" s="25" t="str">
        <f>VLOOKUP(E6,Background!A:D,4,FALSE)</f>
        <v>50W</v>
      </c>
      <c r="F10" s="19"/>
      <c r="G10" s="25" t="str">
        <f>VLOOKUP(G6,Background!A:D,4,FALSE)</f>
        <v>100W</v>
      </c>
      <c r="H10" s="19"/>
      <c r="I10" s="19"/>
      <c r="J10" s="19"/>
      <c r="K10" s="19"/>
    </row>
    <row r="11" spans="1:11" ht="18.75" x14ac:dyDescent="0.3">
      <c r="A11" s="21">
        <v>6</v>
      </c>
      <c r="B11" s="22" t="s">
        <v>234</v>
      </c>
      <c r="C11" s="52" t="s">
        <v>35</v>
      </c>
      <c r="D11" s="19"/>
      <c r="E11" s="25" t="str">
        <f>VLOOKUP(E6,Background!A:E,5,FALSE)</f>
        <v>350-800mA</v>
      </c>
      <c r="F11" s="19"/>
      <c r="G11" s="25" t="str">
        <f>VLOOKUP(G6,Background!A:E,5,FALSE)</f>
        <v>350-1250mA</v>
      </c>
      <c r="H11" s="19"/>
      <c r="I11" s="19"/>
      <c r="J11" s="19"/>
      <c r="K11" s="19"/>
    </row>
    <row r="12" spans="1:11" ht="18.75" x14ac:dyDescent="0.3">
      <c r="A12" s="21"/>
      <c r="B12" s="22"/>
      <c r="C12" s="53"/>
      <c r="D12" s="19"/>
      <c r="E12" s="21"/>
      <c r="F12" s="19"/>
      <c r="G12" s="21"/>
      <c r="H12" s="19"/>
      <c r="I12" s="19"/>
      <c r="J12" s="19"/>
      <c r="K12" s="19"/>
    </row>
    <row r="13" spans="1:11" ht="18.75" x14ac:dyDescent="0.3">
      <c r="A13" s="21">
        <v>7</v>
      </c>
      <c r="B13" s="22" t="s">
        <v>240</v>
      </c>
      <c r="C13" s="52" t="s">
        <v>5</v>
      </c>
      <c r="D13" s="19"/>
      <c r="E13" s="26" t="str">
        <f>VLOOKUP(E6,Background!A:G,7,FALSE)</f>
        <v>Capable</v>
      </c>
      <c r="F13" s="19"/>
      <c r="G13" s="26" t="str">
        <f>VLOOKUP(G6,Background!A:G,7,FALSE)</f>
        <v>Capable</v>
      </c>
      <c r="H13" s="19"/>
      <c r="I13" s="19"/>
      <c r="J13" s="19"/>
      <c r="K13" s="19"/>
    </row>
    <row r="14" spans="1:11" ht="18.75" x14ac:dyDescent="0.3">
      <c r="A14" s="21">
        <v>8</v>
      </c>
      <c r="B14" s="22" t="s">
        <v>237</v>
      </c>
      <c r="C14" s="52" t="s">
        <v>16</v>
      </c>
      <c r="D14" s="19"/>
      <c r="E14" s="26" t="str">
        <f>VLOOKUP(E6,Background!A:H,8,FALSE)</f>
        <v>10-100%</v>
      </c>
      <c r="F14" s="19"/>
      <c r="G14" s="26" t="str">
        <f>VLOOKUP(G6,Background!A:H,8,FALSE)</f>
        <v>10-100%</v>
      </c>
      <c r="H14" s="19"/>
      <c r="I14" s="19"/>
      <c r="J14" s="19"/>
      <c r="K14" s="19"/>
    </row>
    <row r="15" spans="1:11" ht="18.75" x14ac:dyDescent="0.3">
      <c r="A15" s="21">
        <v>9</v>
      </c>
      <c r="B15" s="22" t="s">
        <v>236</v>
      </c>
      <c r="C15" s="52" t="s">
        <v>337</v>
      </c>
      <c r="D15" s="19"/>
      <c r="E15" s="26" t="str">
        <f>VLOOKUP(E6,Background!A:I,9,FALSE)</f>
        <v>Class P, Class I</v>
      </c>
      <c r="F15" s="19"/>
      <c r="G15" s="26" t="str">
        <f>VLOOKUP(G6,Background!A:I,9,FALSE)</f>
        <v>Class P, Class I</v>
      </c>
      <c r="H15" s="19"/>
      <c r="I15" s="19"/>
      <c r="J15" s="19"/>
      <c r="K15" s="19"/>
    </row>
    <row r="16" spans="1:11" ht="18.75" x14ac:dyDescent="0.3">
      <c r="A16" s="21">
        <v>10</v>
      </c>
      <c r="B16" s="22" t="s">
        <v>235</v>
      </c>
      <c r="C16" s="52" t="s">
        <v>258</v>
      </c>
      <c r="D16" s="19"/>
      <c r="E16" s="26" t="str">
        <f>VLOOKUP(E6,Background!A:J,10,FALSE)</f>
        <v>-40*C to 55*C</v>
      </c>
      <c r="F16" s="19"/>
      <c r="G16" s="26" t="str">
        <f>VLOOKUP(G6,Background!A:J,10,FALSE)</f>
        <v>-40*C to 50*C</v>
      </c>
      <c r="H16" s="19"/>
      <c r="I16" s="19"/>
      <c r="J16" s="19"/>
      <c r="K16" s="19"/>
    </row>
    <row r="17" spans="1:11" ht="18.75" x14ac:dyDescent="0.3">
      <c r="A17" s="21">
        <v>11</v>
      </c>
      <c r="B17" s="22" t="s">
        <v>195</v>
      </c>
      <c r="C17" s="52" t="s">
        <v>336</v>
      </c>
      <c r="D17" s="19"/>
      <c r="E17" s="26" t="str">
        <f>VLOOKUP(E6,Background!A:K,11,FALSE)</f>
        <v>IP66, Dry &amp; Damp</v>
      </c>
      <c r="F17" s="19"/>
      <c r="G17" s="26" t="str">
        <f>VLOOKUP(G6,Background!A:K,11,FALSE)</f>
        <v>IP66, Damp &amp; Wet</v>
      </c>
      <c r="H17" s="19"/>
      <c r="I17" s="19"/>
      <c r="J17" s="19"/>
      <c r="K17" s="19"/>
    </row>
    <row r="18" spans="1:11" ht="18.75" x14ac:dyDescent="0.3">
      <c r="A18" s="21">
        <v>12</v>
      </c>
      <c r="B18" s="22" t="s">
        <v>238</v>
      </c>
      <c r="C18" s="52" t="s">
        <v>338</v>
      </c>
      <c r="D18" s="19"/>
      <c r="E18" s="26" t="str">
        <f>VLOOKUP(E6,Background!A:L,12,FALSE)</f>
        <v>30-120V</v>
      </c>
      <c r="F18" s="19"/>
      <c r="G18" s="26" t="str">
        <f>VLOOKUP(G6,Background!A:L,12,FALSE)</f>
        <v>50-185V</v>
      </c>
      <c r="H18" s="19"/>
      <c r="I18" s="19"/>
      <c r="J18" s="19"/>
      <c r="K18" s="19"/>
    </row>
  </sheetData>
  <sheetProtection algorithmName="SHA-512" hashValue="LkvJFw6ao0vJB6XamQy5waTIsqNkZC1Tx8Q9wuU3fuia00zLeQW+Fl8DqLCwgInx+5kH9wnLBkT5HEzM2PiC/g==" saltValue="BrWOaHG8QK3r7PW6Vl/u2w==" spinCount="100000" sheet="1" objects="1" scenarios="1"/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6939CA-EE4E-4445-A782-34C148CEC652}">
          <x14:formula1>
            <xm:f>'Drop Down Menu'!$A:$A</xm:f>
          </x14:formula1>
          <xm:sqref>E6 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818B2-2A88-4A71-BE6F-9C67771A8556}">
  <dimension ref="A1:A57"/>
  <sheetViews>
    <sheetView topLeftCell="C1" workbookViewId="0">
      <selection activeCell="B1" sqref="A1:B1048576"/>
    </sheetView>
  </sheetViews>
  <sheetFormatPr defaultRowHeight="15" x14ac:dyDescent="0.25"/>
  <cols>
    <col min="1" max="1" width="37.28515625" hidden="1" customWidth="1"/>
    <col min="2" max="2" width="0" hidden="1" customWidth="1"/>
  </cols>
  <sheetData>
    <row r="1" spans="1:1" x14ac:dyDescent="0.25">
      <c r="A1" t="s">
        <v>328</v>
      </c>
    </row>
    <row r="2" spans="1:1" x14ac:dyDescent="0.25">
      <c r="A2" t="s">
        <v>320</v>
      </c>
    </row>
    <row r="3" spans="1:1" x14ac:dyDescent="0.25">
      <c r="A3" t="s">
        <v>321</v>
      </c>
    </row>
    <row r="4" spans="1:1" x14ac:dyDescent="0.25">
      <c r="A4" t="s">
        <v>322</v>
      </c>
    </row>
    <row r="5" spans="1:1" x14ac:dyDescent="0.25">
      <c r="A5" t="s">
        <v>323</v>
      </c>
    </row>
    <row r="6" spans="1:1" x14ac:dyDescent="0.25">
      <c r="A6" t="s">
        <v>324</v>
      </c>
    </row>
    <row r="7" spans="1:1" x14ac:dyDescent="0.25">
      <c r="A7" t="s">
        <v>325</v>
      </c>
    </row>
    <row r="8" spans="1:1" x14ac:dyDescent="0.25">
      <c r="A8" t="s">
        <v>326</v>
      </c>
    </row>
    <row r="9" spans="1:1" x14ac:dyDescent="0.25">
      <c r="A9" t="s">
        <v>327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286</v>
      </c>
    </row>
    <row r="16" spans="1:1" x14ac:dyDescent="0.25">
      <c r="A16" t="s">
        <v>287</v>
      </c>
    </row>
    <row r="17" spans="1:1" x14ac:dyDescent="0.25">
      <c r="A17" t="s">
        <v>288</v>
      </c>
    </row>
    <row r="18" spans="1:1" x14ac:dyDescent="0.25">
      <c r="A18" t="s">
        <v>289</v>
      </c>
    </row>
    <row r="19" spans="1:1" x14ac:dyDescent="0.25">
      <c r="A19" t="s">
        <v>290</v>
      </c>
    </row>
    <row r="20" spans="1:1" x14ac:dyDescent="0.25">
      <c r="A20" t="s">
        <v>291</v>
      </c>
    </row>
    <row r="21" spans="1:1" x14ac:dyDescent="0.25">
      <c r="A21" t="s">
        <v>292</v>
      </c>
    </row>
    <row r="22" spans="1:1" x14ac:dyDescent="0.25">
      <c r="A22" t="s">
        <v>293</v>
      </c>
    </row>
    <row r="23" spans="1:1" x14ac:dyDescent="0.25">
      <c r="A23" t="s">
        <v>294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  <row r="29" spans="1:1" x14ac:dyDescent="0.25">
      <c r="A29" t="s">
        <v>300</v>
      </c>
    </row>
    <row r="30" spans="1:1" x14ac:dyDescent="0.25">
      <c r="A30" t="s">
        <v>301</v>
      </c>
    </row>
    <row r="31" spans="1:1" x14ac:dyDescent="0.25">
      <c r="A31" t="s">
        <v>302</v>
      </c>
    </row>
    <row r="32" spans="1:1" x14ac:dyDescent="0.25">
      <c r="A32" t="s">
        <v>303</v>
      </c>
    </row>
    <row r="33" spans="1:1" x14ac:dyDescent="0.25">
      <c r="A33" t="s">
        <v>304</v>
      </c>
    </row>
    <row r="34" spans="1:1" x14ac:dyDescent="0.25">
      <c r="A34" t="s">
        <v>305</v>
      </c>
    </row>
    <row r="35" spans="1:1" x14ac:dyDescent="0.25">
      <c r="A35" t="s">
        <v>306</v>
      </c>
    </row>
    <row r="36" spans="1:1" x14ac:dyDescent="0.25">
      <c r="A36" t="s">
        <v>307</v>
      </c>
    </row>
    <row r="37" spans="1:1" x14ac:dyDescent="0.25">
      <c r="A37" t="s">
        <v>308</v>
      </c>
    </row>
    <row r="38" spans="1:1" x14ac:dyDescent="0.25">
      <c r="A38" t="s">
        <v>272</v>
      </c>
    </row>
    <row r="39" spans="1:1" x14ac:dyDescent="0.25">
      <c r="A39" t="s">
        <v>273</v>
      </c>
    </row>
    <row r="40" spans="1:1" x14ac:dyDescent="0.25">
      <c r="A40" t="s">
        <v>274</v>
      </c>
    </row>
    <row r="41" spans="1:1" x14ac:dyDescent="0.25">
      <c r="A41" t="s">
        <v>275</v>
      </c>
    </row>
    <row r="42" spans="1:1" x14ac:dyDescent="0.25">
      <c r="A42" t="s">
        <v>279</v>
      </c>
    </row>
    <row r="43" spans="1:1" x14ac:dyDescent="0.25">
      <c r="A43" t="s">
        <v>280</v>
      </c>
    </row>
    <row r="44" spans="1:1" x14ac:dyDescent="0.25">
      <c r="A44" t="s">
        <v>276</v>
      </c>
    </row>
    <row r="45" spans="1:1" x14ac:dyDescent="0.25">
      <c r="A45" t="s">
        <v>277</v>
      </c>
    </row>
    <row r="46" spans="1:1" x14ac:dyDescent="0.25">
      <c r="A46" t="s">
        <v>278</v>
      </c>
    </row>
    <row r="47" spans="1:1" x14ac:dyDescent="0.25">
      <c r="A47" t="s">
        <v>316</v>
      </c>
    </row>
    <row r="48" spans="1:1" x14ac:dyDescent="0.25">
      <c r="A48" t="s">
        <v>317</v>
      </c>
    </row>
    <row r="49" spans="1:1" x14ac:dyDescent="0.25">
      <c r="A49" t="s">
        <v>318</v>
      </c>
    </row>
    <row r="50" spans="1:1" x14ac:dyDescent="0.25">
      <c r="A50" t="s">
        <v>319</v>
      </c>
    </row>
    <row r="51" spans="1:1" x14ac:dyDescent="0.25">
      <c r="A51" t="s">
        <v>309</v>
      </c>
    </row>
    <row r="52" spans="1:1" x14ac:dyDescent="0.25">
      <c r="A52" t="s">
        <v>310</v>
      </c>
    </row>
    <row r="53" spans="1:1" x14ac:dyDescent="0.25">
      <c r="A53" t="s">
        <v>311</v>
      </c>
    </row>
    <row r="54" spans="1:1" x14ac:dyDescent="0.25">
      <c r="A54" t="s">
        <v>312</v>
      </c>
    </row>
    <row r="55" spans="1:1" x14ac:dyDescent="0.25">
      <c r="A55" t="s">
        <v>313</v>
      </c>
    </row>
    <row r="56" spans="1:1" x14ac:dyDescent="0.25">
      <c r="A56" t="s">
        <v>314</v>
      </c>
    </row>
    <row r="57" spans="1:1" x14ac:dyDescent="0.25">
      <c r="A57" t="s">
        <v>315</v>
      </c>
    </row>
  </sheetData>
  <sheetProtection algorithmName="SHA-512" hashValue="a0IUrq15H1xAjCflxepRBGJV68LJggULKBhc8tpAOyG0X94A2c1ky8y5My1RHlZ8qa4EnOZAG40946+CLzwWKw==" saltValue="l8eQWIg0nhqxIXbntLEfhQ==" spinCount="100000" sheet="1" objects="1" scenarios="1"/>
  <sortState xmlns:xlrd2="http://schemas.microsoft.com/office/spreadsheetml/2017/richdata2" ref="A2:A64">
    <sortCondition ref="A2:A6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85FEB-FA5F-40CB-873C-3B4D578CEE70}">
  <dimension ref="A1:N57"/>
  <sheetViews>
    <sheetView topLeftCell="C1" workbookViewId="0">
      <selection activeCell="F40" sqref="F40"/>
    </sheetView>
  </sheetViews>
  <sheetFormatPr defaultRowHeight="15" x14ac:dyDescent="0.25"/>
  <cols>
    <col min="1" max="1" width="37.28515625" bestFit="1" customWidth="1"/>
    <col min="2" max="2" width="12.42578125" customWidth="1"/>
    <col min="3" max="3" width="26.28515625" customWidth="1"/>
    <col min="4" max="4" width="19.28515625" customWidth="1"/>
    <col min="5" max="5" width="18.140625" customWidth="1"/>
    <col min="6" max="6" width="19.7109375" customWidth="1"/>
    <col min="7" max="7" width="20" customWidth="1"/>
    <col min="8" max="8" width="15.28515625" customWidth="1"/>
    <col min="9" max="9" width="20.7109375" customWidth="1"/>
    <col min="10" max="10" width="20.85546875" customWidth="1"/>
    <col min="11" max="11" width="25.85546875" customWidth="1"/>
    <col min="12" max="12" width="20.140625" bestFit="1" customWidth="1"/>
    <col min="13" max="13" width="10.5703125" style="8" bestFit="1" customWidth="1"/>
    <col min="14" max="14" width="31.28515625" bestFit="1" customWidth="1"/>
  </cols>
  <sheetData>
    <row r="1" spans="1:14" x14ac:dyDescent="0.25">
      <c r="A1" s="24" t="s">
        <v>328</v>
      </c>
      <c r="B1" s="24" t="s">
        <v>186</v>
      </c>
      <c r="C1" s="24" t="s">
        <v>205</v>
      </c>
      <c r="D1" s="24" t="s">
        <v>206</v>
      </c>
      <c r="E1" s="24" t="s">
        <v>158</v>
      </c>
      <c r="F1" s="24" t="s">
        <v>49</v>
      </c>
      <c r="G1" s="24" t="s">
        <v>221</v>
      </c>
      <c r="H1" s="24" t="s">
        <v>51</v>
      </c>
      <c r="I1" s="24" t="s">
        <v>201</v>
      </c>
      <c r="J1" s="24" t="s">
        <v>193</v>
      </c>
      <c r="K1" s="24" t="s">
        <v>195</v>
      </c>
      <c r="L1" s="24" t="s">
        <v>50</v>
      </c>
      <c r="M1" s="15" t="s">
        <v>239</v>
      </c>
      <c r="N1" s="24" t="s">
        <v>0</v>
      </c>
    </row>
    <row r="2" spans="1:14" x14ac:dyDescent="0.25">
      <c r="A2" t="s">
        <v>272</v>
      </c>
      <c r="B2" t="s">
        <v>210</v>
      </c>
      <c r="C2" t="s">
        <v>166</v>
      </c>
      <c r="D2" t="s">
        <v>13</v>
      </c>
      <c r="E2" t="s">
        <v>161</v>
      </c>
      <c r="F2" t="s">
        <v>14</v>
      </c>
      <c r="G2" t="s">
        <v>192</v>
      </c>
      <c r="H2" t="s">
        <v>16</v>
      </c>
      <c r="I2" t="s">
        <v>213</v>
      </c>
      <c r="J2" t="s">
        <v>214</v>
      </c>
      <c r="K2" t="s">
        <v>226</v>
      </c>
      <c r="L2" t="s">
        <v>22</v>
      </c>
      <c r="M2" s="8">
        <v>75850</v>
      </c>
      <c r="N2" t="s">
        <v>160</v>
      </c>
    </row>
    <row r="3" spans="1:14" x14ac:dyDescent="0.25">
      <c r="A3" t="s">
        <v>273</v>
      </c>
      <c r="B3" t="s">
        <v>210</v>
      </c>
      <c r="C3" t="s">
        <v>167</v>
      </c>
      <c r="D3" t="s">
        <v>13</v>
      </c>
      <c r="E3" t="s">
        <v>161</v>
      </c>
      <c r="F3" t="s">
        <v>14</v>
      </c>
      <c r="G3" t="s">
        <v>192</v>
      </c>
      <c r="H3" t="s">
        <v>16</v>
      </c>
      <c r="I3" t="s">
        <v>213</v>
      </c>
      <c r="J3" t="s">
        <v>214</v>
      </c>
      <c r="K3" t="s">
        <v>226</v>
      </c>
      <c r="L3" t="s">
        <v>22</v>
      </c>
      <c r="M3" s="8">
        <v>75851</v>
      </c>
      <c r="N3" t="s">
        <v>168</v>
      </c>
    </row>
    <row r="4" spans="1:14" x14ac:dyDescent="0.25">
      <c r="A4" t="s">
        <v>274</v>
      </c>
      <c r="B4" t="s">
        <v>210</v>
      </c>
      <c r="C4" t="s">
        <v>166</v>
      </c>
      <c r="D4" t="s">
        <v>18</v>
      </c>
      <c r="E4" t="s">
        <v>170</v>
      </c>
      <c r="F4" t="s">
        <v>19</v>
      </c>
      <c r="G4" t="s">
        <v>192</v>
      </c>
      <c r="H4" t="s">
        <v>16</v>
      </c>
      <c r="I4" t="s">
        <v>213</v>
      </c>
      <c r="J4" t="s">
        <v>214</v>
      </c>
      <c r="K4" t="s">
        <v>226</v>
      </c>
      <c r="L4" t="s">
        <v>22</v>
      </c>
      <c r="M4" s="8">
        <v>75852</v>
      </c>
      <c r="N4" t="s">
        <v>169</v>
      </c>
    </row>
    <row r="5" spans="1:14" x14ac:dyDescent="0.25">
      <c r="A5" t="s">
        <v>275</v>
      </c>
      <c r="B5" t="s">
        <v>210</v>
      </c>
      <c r="C5" t="s">
        <v>167</v>
      </c>
      <c r="D5" t="s">
        <v>18</v>
      </c>
      <c r="E5" t="s">
        <v>170</v>
      </c>
      <c r="F5" t="s">
        <v>19</v>
      </c>
      <c r="G5" t="s">
        <v>192</v>
      </c>
      <c r="H5" t="s">
        <v>16</v>
      </c>
      <c r="I5" t="s">
        <v>213</v>
      </c>
      <c r="J5" t="s">
        <v>214</v>
      </c>
      <c r="K5" t="s">
        <v>226</v>
      </c>
      <c r="L5" t="s">
        <v>22</v>
      </c>
      <c r="M5" s="8">
        <v>75853</v>
      </c>
      <c r="N5" t="s">
        <v>171</v>
      </c>
    </row>
    <row r="6" spans="1:14" x14ac:dyDescent="0.25">
      <c r="A6" t="s">
        <v>276</v>
      </c>
      <c r="B6" t="s">
        <v>210</v>
      </c>
      <c r="C6" t="s">
        <v>179</v>
      </c>
      <c r="D6" t="s">
        <v>177</v>
      </c>
      <c r="E6" t="s">
        <v>178</v>
      </c>
      <c r="F6" t="s">
        <v>14</v>
      </c>
      <c r="G6" t="s">
        <v>5</v>
      </c>
      <c r="H6" t="s">
        <v>16</v>
      </c>
      <c r="I6" t="s">
        <v>211</v>
      </c>
      <c r="J6" t="s">
        <v>214</v>
      </c>
      <c r="K6" t="s">
        <v>226</v>
      </c>
      <c r="L6" t="s">
        <v>330</v>
      </c>
      <c r="M6" s="8">
        <v>75856</v>
      </c>
      <c r="N6" t="s">
        <v>176</v>
      </c>
    </row>
    <row r="7" spans="1:14" x14ac:dyDescent="0.25">
      <c r="A7" t="s">
        <v>277</v>
      </c>
      <c r="B7" t="s">
        <v>210</v>
      </c>
      <c r="C7" t="s">
        <v>179</v>
      </c>
      <c r="D7" t="s">
        <v>20</v>
      </c>
      <c r="E7" t="s">
        <v>181</v>
      </c>
      <c r="F7" t="s">
        <v>19</v>
      </c>
      <c r="G7" t="s">
        <v>5</v>
      </c>
      <c r="H7" t="s">
        <v>16</v>
      </c>
      <c r="I7" t="s">
        <v>211</v>
      </c>
      <c r="J7" t="s">
        <v>214</v>
      </c>
      <c r="K7" t="s">
        <v>226</v>
      </c>
      <c r="L7" t="s">
        <v>330</v>
      </c>
      <c r="M7" s="8">
        <v>75857</v>
      </c>
      <c r="N7" t="s">
        <v>180</v>
      </c>
    </row>
    <row r="8" spans="1:14" x14ac:dyDescent="0.25">
      <c r="A8" t="s">
        <v>278</v>
      </c>
      <c r="B8" t="s">
        <v>210</v>
      </c>
      <c r="C8" t="s">
        <v>175</v>
      </c>
      <c r="D8" t="s">
        <v>173</v>
      </c>
      <c r="E8" t="s">
        <v>174</v>
      </c>
      <c r="F8" t="s">
        <v>24</v>
      </c>
      <c r="G8" t="s">
        <v>5</v>
      </c>
      <c r="H8" t="s">
        <v>16</v>
      </c>
      <c r="I8" t="s">
        <v>211</v>
      </c>
      <c r="J8" t="s">
        <v>214</v>
      </c>
      <c r="K8" t="s">
        <v>226</v>
      </c>
      <c r="L8" t="s">
        <v>331</v>
      </c>
      <c r="M8" s="8">
        <v>75858</v>
      </c>
      <c r="N8" t="s">
        <v>172</v>
      </c>
    </row>
    <row r="9" spans="1:14" x14ac:dyDescent="0.25">
      <c r="A9" t="s">
        <v>279</v>
      </c>
      <c r="B9" t="s">
        <v>210</v>
      </c>
      <c r="C9" t="s">
        <v>41</v>
      </c>
      <c r="D9" t="s">
        <v>43</v>
      </c>
      <c r="E9" t="s">
        <v>182</v>
      </c>
      <c r="F9" t="s">
        <v>26</v>
      </c>
      <c r="G9" t="s">
        <v>192</v>
      </c>
      <c r="H9" t="s">
        <v>3</v>
      </c>
      <c r="I9" t="s">
        <v>212</v>
      </c>
      <c r="J9" t="s">
        <v>215</v>
      </c>
      <c r="K9" t="s">
        <v>227</v>
      </c>
      <c r="L9" t="s">
        <v>44</v>
      </c>
      <c r="M9" s="8">
        <v>75854</v>
      </c>
      <c r="N9" t="s">
        <v>157</v>
      </c>
    </row>
    <row r="10" spans="1:14" x14ac:dyDescent="0.25">
      <c r="A10" t="s">
        <v>280</v>
      </c>
      <c r="B10" t="s">
        <v>210</v>
      </c>
      <c r="C10" t="s">
        <v>41</v>
      </c>
      <c r="D10" t="s">
        <v>38</v>
      </c>
      <c r="E10" t="s">
        <v>182</v>
      </c>
      <c r="F10" t="s">
        <v>26</v>
      </c>
      <c r="G10" t="s">
        <v>192</v>
      </c>
      <c r="H10" t="s">
        <v>3</v>
      </c>
      <c r="I10" t="s">
        <v>212</v>
      </c>
      <c r="J10" t="s">
        <v>215</v>
      </c>
      <c r="K10" t="s">
        <v>227</v>
      </c>
      <c r="L10" t="s">
        <v>332</v>
      </c>
      <c r="M10" s="8">
        <v>75855</v>
      </c>
      <c r="N10" t="s">
        <v>183</v>
      </c>
    </row>
    <row r="11" spans="1:14" x14ac:dyDescent="0.25">
      <c r="A11" t="s">
        <v>281</v>
      </c>
      <c r="B11" t="s">
        <v>210</v>
      </c>
      <c r="C11" t="s">
        <v>17</v>
      </c>
      <c r="D11" t="s">
        <v>13</v>
      </c>
      <c r="E11" t="s">
        <v>161</v>
      </c>
      <c r="F11" t="s">
        <v>14</v>
      </c>
      <c r="G11" t="s">
        <v>192</v>
      </c>
      <c r="H11" t="s">
        <v>16</v>
      </c>
      <c r="I11" t="s">
        <v>211</v>
      </c>
      <c r="J11" t="s">
        <v>214</v>
      </c>
      <c r="K11" t="s">
        <v>226</v>
      </c>
      <c r="L11" t="s">
        <v>15</v>
      </c>
      <c r="M11" s="8">
        <v>57347</v>
      </c>
      <c r="N11" t="s">
        <v>60</v>
      </c>
    </row>
    <row r="12" spans="1:14" x14ac:dyDescent="0.25">
      <c r="A12" t="s">
        <v>282</v>
      </c>
      <c r="B12" t="s">
        <v>210</v>
      </c>
      <c r="C12" t="s">
        <v>17</v>
      </c>
      <c r="D12" t="s">
        <v>13</v>
      </c>
      <c r="E12" t="s">
        <v>161</v>
      </c>
      <c r="F12" t="s">
        <v>14</v>
      </c>
      <c r="G12" t="s">
        <v>192</v>
      </c>
      <c r="H12" t="s">
        <v>16</v>
      </c>
      <c r="I12" t="s">
        <v>211</v>
      </c>
      <c r="J12" t="s">
        <v>214</v>
      </c>
      <c r="K12" t="s">
        <v>226</v>
      </c>
      <c r="L12" t="s">
        <v>15</v>
      </c>
      <c r="M12" s="8">
        <v>57348</v>
      </c>
      <c r="N12" t="s">
        <v>266</v>
      </c>
    </row>
    <row r="13" spans="1:14" x14ac:dyDescent="0.25">
      <c r="A13" t="s">
        <v>283</v>
      </c>
      <c r="B13" t="s">
        <v>210</v>
      </c>
      <c r="C13" t="s">
        <v>17</v>
      </c>
      <c r="D13" t="s">
        <v>13</v>
      </c>
      <c r="E13" t="s">
        <v>161</v>
      </c>
      <c r="F13" t="s">
        <v>14</v>
      </c>
      <c r="G13" t="s">
        <v>192</v>
      </c>
      <c r="H13" t="s">
        <v>16</v>
      </c>
      <c r="I13" t="s">
        <v>211</v>
      </c>
      <c r="J13" t="s">
        <v>214</v>
      </c>
      <c r="K13" t="s">
        <v>226</v>
      </c>
      <c r="L13" t="s">
        <v>15</v>
      </c>
      <c r="M13" s="8">
        <v>57349</v>
      </c>
      <c r="N13" t="s">
        <v>62</v>
      </c>
    </row>
    <row r="14" spans="1:14" x14ac:dyDescent="0.25">
      <c r="A14" t="s">
        <v>284</v>
      </c>
      <c r="B14" t="s">
        <v>210</v>
      </c>
      <c r="C14" t="s">
        <v>17</v>
      </c>
      <c r="D14" t="s">
        <v>13</v>
      </c>
      <c r="E14" t="s">
        <v>161</v>
      </c>
      <c r="F14" t="s">
        <v>14</v>
      </c>
      <c r="G14" t="s">
        <v>192</v>
      </c>
      <c r="H14" t="s">
        <v>16</v>
      </c>
      <c r="I14" t="s">
        <v>211</v>
      </c>
      <c r="J14" t="s">
        <v>214</v>
      </c>
      <c r="K14" t="s">
        <v>226</v>
      </c>
      <c r="L14" t="s">
        <v>15</v>
      </c>
      <c r="M14" s="8">
        <v>57350</v>
      </c>
      <c r="N14" t="s">
        <v>267</v>
      </c>
    </row>
    <row r="15" spans="1:14" x14ac:dyDescent="0.25">
      <c r="A15" t="s">
        <v>285</v>
      </c>
      <c r="B15" t="s">
        <v>210</v>
      </c>
      <c r="C15" t="s">
        <v>17</v>
      </c>
      <c r="D15" t="s">
        <v>18</v>
      </c>
      <c r="E15" t="s">
        <v>170</v>
      </c>
      <c r="F15" t="s">
        <v>19</v>
      </c>
      <c r="G15" t="s">
        <v>192</v>
      </c>
      <c r="H15" t="s">
        <v>16</v>
      </c>
      <c r="I15" t="s">
        <v>211</v>
      </c>
      <c r="J15" t="s">
        <v>253</v>
      </c>
      <c r="K15" t="s">
        <v>226</v>
      </c>
      <c r="L15" t="s">
        <v>15</v>
      </c>
      <c r="M15" s="8">
        <v>57351</v>
      </c>
      <c r="N15" t="s">
        <v>64</v>
      </c>
    </row>
    <row r="16" spans="1:14" x14ac:dyDescent="0.25">
      <c r="A16" t="s">
        <v>286</v>
      </c>
      <c r="B16" t="s">
        <v>210</v>
      </c>
      <c r="C16" t="s">
        <v>17</v>
      </c>
      <c r="D16" t="s">
        <v>18</v>
      </c>
      <c r="E16" t="s">
        <v>170</v>
      </c>
      <c r="F16" t="s">
        <v>19</v>
      </c>
      <c r="G16" t="s">
        <v>192</v>
      </c>
      <c r="H16" t="s">
        <v>16</v>
      </c>
      <c r="I16" t="s">
        <v>211</v>
      </c>
      <c r="J16" t="s">
        <v>253</v>
      </c>
      <c r="K16" t="s">
        <v>226</v>
      </c>
      <c r="L16" t="s">
        <v>15</v>
      </c>
      <c r="M16" s="8">
        <v>57352</v>
      </c>
      <c r="N16" t="s">
        <v>268</v>
      </c>
    </row>
    <row r="17" spans="1:14" x14ac:dyDescent="0.25">
      <c r="A17" t="s">
        <v>287</v>
      </c>
      <c r="B17" t="s">
        <v>210</v>
      </c>
      <c r="C17" t="s">
        <v>17</v>
      </c>
      <c r="D17" t="s">
        <v>18</v>
      </c>
      <c r="E17" t="s">
        <v>170</v>
      </c>
      <c r="F17" t="s">
        <v>19</v>
      </c>
      <c r="G17" t="s">
        <v>192</v>
      </c>
      <c r="H17" t="s">
        <v>16</v>
      </c>
      <c r="I17" t="s">
        <v>211</v>
      </c>
      <c r="J17" t="s">
        <v>253</v>
      </c>
      <c r="K17" t="s">
        <v>226</v>
      </c>
      <c r="L17" t="s">
        <v>15</v>
      </c>
      <c r="M17" s="8">
        <v>57353</v>
      </c>
      <c r="N17" t="s">
        <v>65</v>
      </c>
    </row>
    <row r="18" spans="1:14" x14ac:dyDescent="0.25">
      <c r="A18" t="s">
        <v>288</v>
      </c>
      <c r="B18" t="s">
        <v>210</v>
      </c>
      <c r="C18" t="s">
        <v>17</v>
      </c>
      <c r="D18" t="s">
        <v>18</v>
      </c>
      <c r="E18" t="s">
        <v>170</v>
      </c>
      <c r="F18" t="s">
        <v>19</v>
      </c>
      <c r="G18" t="s">
        <v>192</v>
      </c>
      <c r="H18" t="s">
        <v>16</v>
      </c>
      <c r="I18" t="s">
        <v>211</v>
      </c>
      <c r="J18" t="s">
        <v>253</v>
      </c>
      <c r="K18" t="s">
        <v>226</v>
      </c>
      <c r="L18" t="s">
        <v>15</v>
      </c>
      <c r="M18" s="8">
        <v>57354</v>
      </c>
      <c r="N18" t="s">
        <v>269</v>
      </c>
    </row>
    <row r="19" spans="1:14" x14ac:dyDescent="0.25">
      <c r="A19" t="s">
        <v>289</v>
      </c>
      <c r="B19" t="s">
        <v>210</v>
      </c>
      <c r="C19" t="s">
        <v>17</v>
      </c>
      <c r="D19" t="s">
        <v>20</v>
      </c>
      <c r="E19" t="s">
        <v>242</v>
      </c>
      <c r="F19" t="s">
        <v>21</v>
      </c>
      <c r="G19" t="s">
        <v>192</v>
      </c>
      <c r="H19" t="s">
        <v>16</v>
      </c>
      <c r="I19" t="s">
        <v>211</v>
      </c>
      <c r="J19" t="s">
        <v>254</v>
      </c>
      <c r="K19" t="s">
        <v>226</v>
      </c>
      <c r="L19" t="s">
        <v>22</v>
      </c>
      <c r="M19" s="8">
        <v>57355</v>
      </c>
      <c r="N19" t="s">
        <v>67</v>
      </c>
    </row>
    <row r="20" spans="1:14" x14ac:dyDescent="0.25">
      <c r="A20" t="s">
        <v>290</v>
      </c>
      <c r="B20" t="s">
        <v>210</v>
      </c>
      <c r="C20" t="s">
        <v>17</v>
      </c>
      <c r="D20" t="s">
        <v>20</v>
      </c>
      <c r="E20" t="s">
        <v>242</v>
      </c>
      <c r="F20" t="s">
        <v>21</v>
      </c>
      <c r="G20" t="s">
        <v>192</v>
      </c>
      <c r="H20" t="s">
        <v>16</v>
      </c>
      <c r="I20" t="s">
        <v>211</v>
      </c>
      <c r="J20" t="s">
        <v>254</v>
      </c>
      <c r="K20" t="s">
        <v>226</v>
      </c>
      <c r="L20" t="s">
        <v>22</v>
      </c>
      <c r="M20" s="8">
        <v>57356</v>
      </c>
      <c r="N20" t="s">
        <v>270</v>
      </c>
    </row>
    <row r="21" spans="1:14" x14ac:dyDescent="0.25">
      <c r="A21" t="s">
        <v>291</v>
      </c>
      <c r="B21" t="s">
        <v>210</v>
      </c>
      <c r="C21" t="s">
        <v>17</v>
      </c>
      <c r="D21" t="s">
        <v>20</v>
      </c>
      <c r="E21" t="s">
        <v>242</v>
      </c>
      <c r="F21" t="s">
        <v>21</v>
      </c>
      <c r="G21" t="s">
        <v>192</v>
      </c>
      <c r="H21" t="s">
        <v>16</v>
      </c>
      <c r="I21" t="s">
        <v>211</v>
      </c>
      <c r="J21" t="s">
        <v>254</v>
      </c>
      <c r="K21" t="s">
        <v>226</v>
      </c>
      <c r="L21" t="s">
        <v>22</v>
      </c>
      <c r="M21" s="8">
        <v>57357</v>
      </c>
      <c r="N21" t="s">
        <v>68</v>
      </c>
    </row>
    <row r="22" spans="1:14" x14ac:dyDescent="0.25">
      <c r="A22" t="s">
        <v>292</v>
      </c>
      <c r="B22" t="s">
        <v>210</v>
      </c>
      <c r="C22" t="s">
        <v>17</v>
      </c>
      <c r="D22" t="s">
        <v>20</v>
      </c>
      <c r="E22" t="s">
        <v>242</v>
      </c>
      <c r="F22" t="s">
        <v>21</v>
      </c>
      <c r="G22" t="s">
        <v>192</v>
      </c>
      <c r="H22" t="s">
        <v>16</v>
      </c>
      <c r="I22" t="s">
        <v>211</v>
      </c>
      <c r="J22" t="s">
        <v>254</v>
      </c>
      <c r="K22" t="s">
        <v>226</v>
      </c>
      <c r="L22" t="s">
        <v>22</v>
      </c>
      <c r="M22" s="8">
        <v>57358</v>
      </c>
      <c r="N22" t="s">
        <v>271</v>
      </c>
    </row>
    <row r="23" spans="1:14" x14ac:dyDescent="0.25">
      <c r="A23" t="s">
        <v>293</v>
      </c>
      <c r="B23" t="s">
        <v>210</v>
      </c>
      <c r="C23" t="s">
        <v>25</v>
      </c>
      <c r="D23" t="s">
        <v>23</v>
      </c>
      <c r="E23" t="s">
        <v>243</v>
      </c>
      <c r="F23" t="s">
        <v>24</v>
      </c>
      <c r="G23" t="s">
        <v>192</v>
      </c>
      <c r="H23" t="s">
        <v>16</v>
      </c>
      <c r="I23" t="s">
        <v>257</v>
      </c>
      <c r="J23" t="s">
        <v>256</v>
      </c>
      <c r="K23" t="s">
        <v>255</v>
      </c>
      <c r="L23" t="s">
        <v>22</v>
      </c>
      <c r="M23" s="8">
        <v>57420</v>
      </c>
      <c r="N23" t="s">
        <v>72</v>
      </c>
    </row>
    <row r="24" spans="1:14" x14ac:dyDescent="0.25">
      <c r="A24" t="s">
        <v>294</v>
      </c>
      <c r="B24" t="s">
        <v>210</v>
      </c>
      <c r="C24" t="s">
        <v>25</v>
      </c>
      <c r="D24" t="s">
        <v>23</v>
      </c>
      <c r="E24" t="s">
        <v>243</v>
      </c>
      <c r="F24" t="s">
        <v>24</v>
      </c>
      <c r="G24" t="s">
        <v>192</v>
      </c>
      <c r="H24" t="s">
        <v>16</v>
      </c>
      <c r="I24" t="s">
        <v>257</v>
      </c>
      <c r="J24" t="s">
        <v>256</v>
      </c>
      <c r="K24" t="s">
        <v>255</v>
      </c>
      <c r="L24" t="s">
        <v>22</v>
      </c>
      <c r="M24" s="8">
        <v>57421</v>
      </c>
      <c r="N24" t="s">
        <v>73</v>
      </c>
    </row>
    <row r="25" spans="1:14" x14ac:dyDescent="0.25">
      <c r="A25" t="s">
        <v>295</v>
      </c>
      <c r="B25" t="s">
        <v>210</v>
      </c>
      <c r="C25" t="s">
        <v>25</v>
      </c>
      <c r="D25" t="s">
        <v>23</v>
      </c>
      <c r="E25" t="s">
        <v>243</v>
      </c>
      <c r="F25" t="s">
        <v>24</v>
      </c>
      <c r="G25" t="s">
        <v>192</v>
      </c>
      <c r="H25" t="s">
        <v>3</v>
      </c>
      <c r="I25" t="s">
        <v>257</v>
      </c>
      <c r="J25" t="s">
        <v>256</v>
      </c>
      <c r="K25" t="s">
        <v>255</v>
      </c>
      <c r="L25" t="s">
        <v>22</v>
      </c>
      <c r="M25" s="8">
        <v>57422</v>
      </c>
      <c r="N25" t="s">
        <v>74</v>
      </c>
    </row>
    <row r="26" spans="1:14" x14ac:dyDescent="0.25">
      <c r="A26" t="s">
        <v>296</v>
      </c>
      <c r="B26" t="s">
        <v>210</v>
      </c>
      <c r="C26" t="s">
        <v>25</v>
      </c>
      <c r="D26" t="s">
        <v>23</v>
      </c>
      <c r="E26" t="s">
        <v>243</v>
      </c>
      <c r="F26" t="s">
        <v>24</v>
      </c>
      <c r="G26" t="s">
        <v>192</v>
      </c>
      <c r="H26" t="s">
        <v>16</v>
      </c>
      <c r="I26" t="s">
        <v>257</v>
      </c>
      <c r="J26" t="s">
        <v>256</v>
      </c>
      <c r="K26" t="s">
        <v>255</v>
      </c>
      <c r="L26" t="s">
        <v>22</v>
      </c>
      <c r="M26" s="8">
        <v>57424</v>
      </c>
      <c r="N26" t="s">
        <v>75</v>
      </c>
    </row>
    <row r="27" spans="1:14" x14ac:dyDescent="0.25">
      <c r="A27" t="s">
        <v>297</v>
      </c>
      <c r="B27" t="s">
        <v>210</v>
      </c>
      <c r="C27" t="s">
        <v>25</v>
      </c>
      <c r="D27" t="s">
        <v>23</v>
      </c>
      <c r="E27" t="s">
        <v>243</v>
      </c>
      <c r="F27" t="s">
        <v>24</v>
      </c>
      <c r="G27" t="s">
        <v>192</v>
      </c>
      <c r="H27" t="s">
        <v>16</v>
      </c>
      <c r="I27" t="s">
        <v>257</v>
      </c>
      <c r="J27" t="s">
        <v>256</v>
      </c>
      <c r="K27" t="s">
        <v>255</v>
      </c>
      <c r="L27" t="s">
        <v>22</v>
      </c>
      <c r="M27" s="8">
        <v>57425</v>
      </c>
      <c r="N27" t="s">
        <v>76</v>
      </c>
    </row>
    <row r="28" spans="1:14" x14ac:dyDescent="0.25">
      <c r="A28" t="s">
        <v>298</v>
      </c>
      <c r="B28" t="s">
        <v>210</v>
      </c>
      <c r="C28" t="s">
        <v>25</v>
      </c>
      <c r="D28" t="s">
        <v>23</v>
      </c>
      <c r="E28" t="s">
        <v>243</v>
      </c>
      <c r="F28" t="s">
        <v>24</v>
      </c>
      <c r="G28" t="s">
        <v>192</v>
      </c>
      <c r="H28" t="s">
        <v>3</v>
      </c>
      <c r="I28" t="s">
        <v>257</v>
      </c>
      <c r="J28" t="s">
        <v>256</v>
      </c>
      <c r="K28" t="s">
        <v>255</v>
      </c>
      <c r="L28" t="s">
        <v>22</v>
      </c>
      <c r="M28" s="8">
        <v>57426</v>
      </c>
      <c r="N28" t="s">
        <v>77</v>
      </c>
    </row>
    <row r="29" spans="1:14" x14ac:dyDescent="0.25">
      <c r="A29" t="s">
        <v>299</v>
      </c>
      <c r="B29" t="s">
        <v>210</v>
      </c>
      <c r="C29" t="s">
        <v>27</v>
      </c>
      <c r="D29" t="s">
        <v>8</v>
      </c>
      <c r="E29" t="s">
        <v>244</v>
      </c>
      <c r="F29" t="s">
        <v>26</v>
      </c>
      <c r="G29" t="s">
        <v>192</v>
      </c>
      <c r="H29" t="s">
        <v>16</v>
      </c>
      <c r="I29" t="s">
        <v>257</v>
      </c>
      <c r="J29" t="s">
        <v>214</v>
      </c>
      <c r="K29" t="s">
        <v>255</v>
      </c>
      <c r="L29" t="s">
        <v>22</v>
      </c>
      <c r="M29" s="8">
        <v>57431</v>
      </c>
      <c r="N29" t="s">
        <v>78</v>
      </c>
    </row>
    <row r="30" spans="1:14" x14ac:dyDescent="0.25">
      <c r="A30" t="s">
        <v>300</v>
      </c>
      <c r="B30" t="s">
        <v>210</v>
      </c>
      <c r="C30" t="s">
        <v>27</v>
      </c>
      <c r="D30" t="s">
        <v>28</v>
      </c>
      <c r="E30" t="s">
        <v>245</v>
      </c>
      <c r="F30" t="s">
        <v>19</v>
      </c>
      <c r="G30" t="s">
        <v>192</v>
      </c>
      <c r="H30" t="s">
        <v>16</v>
      </c>
      <c r="I30" t="s">
        <v>257</v>
      </c>
      <c r="J30" t="s">
        <v>214</v>
      </c>
      <c r="K30" t="s">
        <v>255</v>
      </c>
      <c r="L30" t="s">
        <v>22</v>
      </c>
      <c r="M30" s="8">
        <v>57433</v>
      </c>
      <c r="N30" t="s">
        <v>79</v>
      </c>
    </row>
    <row r="31" spans="1:14" x14ac:dyDescent="0.25">
      <c r="A31" t="s">
        <v>301</v>
      </c>
      <c r="B31" t="s">
        <v>210</v>
      </c>
      <c r="C31" t="s">
        <v>27</v>
      </c>
      <c r="D31" t="s">
        <v>29</v>
      </c>
      <c r="E31" t="s">
        <v>242</v>
      </c>
      <c r="F31" t="s">
        <v>24</v>
      </c>
      <c r="G31" t="s">
        <v>192</v>
      </c>
      <c r="H31" t="s">
        <v>16</v>
      </c>
      <c r="I31" t="s">
        <v>257</v>
      </c>
      <c r="J31" t="s">
        <v>214</v>
      </c>
      <c r="K31" t="s">
        <v>255</v>
      </c>
      <c r="L31" t="s">
        <v>22</v>
      </c>
      <c r="M31" s="8">
        <v>57434</v>
      </c>
      <c r="N31" t="s">
        <v>80</v>
      </c>
    </row>
    <row r="32" spans="1:14" x14ac:dyDescent="0.25">
      <c r="A32" t="s">
        <v>302</v>
      </c>
      <c r="B32" t="s">
        <v>210</v>
      </c>
      <c r="C32" t="s">
        <v>27</v>
      </c>
      <c r="D32" t="s">
        <v>6</v>
      </c>
      <c r="E32" t="s">
        <v>170</v>
      </c>
      <c r="F32" t="s">
        <v>30</v>
      </c>
      <c r="G32" t="s">
        <v>192</v>
      </c>
      <c r="H32" t="s">
        <v>16</v>
      </c>
      <c r="I32" t="s">
        <v>257</v>
      </c>
      <c r="J32" t="s">
        <v>214</v>
      </c>
      <c r="K32" t="s">
        <v>255</v>
      </c>
      <c r="L32" t="s">
        <v>22</v>
      </c>
      <c r="M32" s="8">
        <v>57452</v>
      </c>
      <c r="N32" t="s">
        <v>81</v>
      </c>
    </row>
    <row r="33" spans="1:14" x14ac:dyDescent="0.25">
      <c r="A33" t="s">
        <v>303</v>
      </c>
      <c r="B33" t="s">
        <v>210</v>
      </c>
      <c r="C33" t="s">
        <v>27</v>
      </c>
      <c r="D33" t="s">
        <v>8</v>
      </c>
      <c r="E33" t="s">
        <v>244</v>
      </c>
      <c r="F33" t="s">
        <v>26</v>
      </c>
      <c r="G33" t="s">
        <v>192</v>
      </c>
      <c r="H33" t="s">
        <v>16</v>
      </c>
      <c r="I33" t="s">
        <v>257</v>
      </c>
      <c r="J33" t="s">
        <v>214</v>
      </c>
      <c r="K33" t="s">
        <v>255</v>
      </c>
      <c r="L33" t="s">
        <v>22</v>
      </c>
      <c r="M33" s="8">
        <v>57453</v>
      </c>
      <c r="N33" t="s">
        <v>82</v>
      </c>
    </row>
    <row r="34" spans="1:14" x14ac:dyDescent="0.25">
      <c r="A34" t="s">
        <v>304</v>
      </c>
      <c r="B34" t="s">
        <v>210</v>
      </c>
      <c r="C34" t="s">
        <v>27</v>
      </c>
      <c r="D34" t="s">
        <v>28</v>
      </c>
      <c r="E34" t="s">
        <v>245</v>
      </c>
      <c r="F34" t="s">
        <v>19</v>
      </c>
      <c r="G34" t="s">
        <v>192</v>
      </c>
      <c r="H34" t="s">
        <v>16</v>
      </c>
      <c r="I34" t="s">
        <v>257</v>
      </c>
      <c r="J34" t="s">
        <v>214</v>
      </c>
      <c r="K34" t="s">
        <v>255</v>
      </c>
      <c r="L34" t="s">
        <v>22</v>
      </c>
      <c r="M34" s="8">
        <v>57454</v>
      </c>
      <c r="N34" t="s">
        <v>83</v>
      </c>
    </row>
    <row r="35" spans="1:14" x14ac:dyDescent="0.25">
      <c r="A35" t="s">
        <v>305</v>
      </c>
      <c r="B35" t="s">
        <v>210</v>
      </c>
      <c r="C35" t="s">
        <v>27</v>
      </c>
      <c r="D35" t="s">
        <v>29</v>
      </c>
      <c r="E35" t="s">
        <v>242</v>
      </c>
      <c r="F35" t="s">
        <v>24</v>
      </c>
      <c r="G35" t="s">
        <v>192</v>
      </c>
      <c r="H35" t="s">
        <v>16</v>
      </c>
      <c r="I35" t="s">
        <v>257</v>
      </c>
      <c r="J35" t="s">
        <v>214</v>
      </c>
      <c r="K35" t="s">
        <v>255</v>
      </c>
      <c r="L35" t="s">
        <v>22</v>
      </c>
      <c r="M35" s="8">
        <v>57455</v>
      </c>
      <c r="N35" t="s">
        <v>84</v>
      </c>
    </row>
    <row r="36" spans="1:14" x14ac:dyDescent="0.25">
      <c r="A36" t="s">
        <v>306</v>
      </c>
      <c r="B36" t="s">
        <v>210</v>
      </c>
      <c r="C36" t="s">
        <v>27</v>
      </c>
      <c r="D36" t="s">
        <v>6</v>
      </c>
      <c r="E36" t="s">
        <v>170</v>
      </c>
      <c r="F36" t="s">
        <v>30</v>
      </c>
      <c r="G36" t="s">
        <v>192</v>
      </c>
      <c r="H36" t="s">
        <v>16</v>
      </c>
      <c r="I36" t="s">
        <v>257</v>
      </c>
      <c r="J36" t="s">
        <v>214</v>
      </c>
      <c r="K36" t="s">
        <v>255</v>
      </c>
      <c r="L36" t="s">
        <v>22</v>
      </c>
      <c r="M36" s="8">
        <v>57456</v>
      </c>
      <c r="N36" t="s">
        <v>85</v>
      </c>
    </row>
    <row r="37" spans="1:14" x14ac:dyDescent="0.25">
      <c r="A37" t="s">
        <v>307</v>
      </c>
      <c r="B37" t="s">
        <v>210</v>
      </c>
      <c r="C37" t="s">
        <v>34</v>
      </c>
      <c r="D37" t="s">
        <v>31</v>
      </c>
      <c r="E37" t="s">
        <v>246</v>
      </c>
      <c r="F37" t="s">
        <v>32</v>
      </c>
      <c r="G37" t="s">
        <v>192</v>
      </c>
      <c r="H37" t="s">
        <v>16</v>
      </c>
      <c r="I37" t="s">
        <v>259</v>
      </c>
      <c r="J37" t="s">
        <v>258</v>
      </c>
      <c r="K37" t="s">
        <v>260</v>
      </c>
      <c r="L37" t="s">
        <v>33</v>
      </c>
      <c r="M37" s="8">
        <v>57509</v>
      </c>
      <c r="N37" t="s">
        <v>86</v>
      </c>
    </row>
    <row r="38" spans="1:14" x14ac:dyDescent="0.25">
      <c r="A38" t="s">
        <v>308</v>
      </c>
      <c r="B38" t="s">
        <v>210</v>
      </c>
      <c r="C38" t="s">
        <v>34</v>
      </c>
      <c r="D38" t="s">
        <v>31</v>
      </c>
      <c r="E38" t="s">
        <v>246</v>
      </c>
      <c r="F38" t="s">
        <v>32</v>
      </c>
      <c r="G38" t="s">
        <v>192</v>
      </c>
      <c r="H38" t="s">
        <v>16</v>
      </c>
      <c r="I38" t="s">
        <v>259</v>
      </c>
      <c r="J38" t="s">
        <v>258</v>
      </c>
      <c r="K38" t="s">
        <v>260</v>
      </c>
      <c r="L38" t="s">
        <v>33</v>
      </c>
      <c r="M38" s="8">
        <v>57510</v>
      </c>
      <c r="N38" t="s">
        <v>87</v>
      </c>
    </row>
    <row r="39" spans="1:14" x14ac:dyDescent="0.25">
      <c r="A39" t="s">
        <v>309</v>
      </c>
      <c r="B39" t="s">
        <v>210</v>
      </c>
      <c r="C39" t="s">
        <v>37</v>
      </c>
      <c r="D39" t="s">
        <v>6</v>
      </c>
      <c r="E39" t="s">
        <v>247</v>
      </c>
      <c r="F39" t="s">
        <v>35</v>
      </c>
      <c r="G39" t="s">
        <v>192</v>
      </c>
      <c r="H39" t="s">
        <v>3</v>
      </c>
      <c r="I39" t="s">
        <v>261</v>
      </c>
      <c r="J39" t="s">
        <v>256</v>
      </c>
      <c r="K39" t="s">
        <v>260</v>
      </c>
      <c r="L39" t="s">
        <v>36</v>
      </c>
      <c r="M39" s="8">
        <v>79278</v>
      </c>
      <c r="N39" t="s">
        <v>88</v>
      </c>
    </row>
    <row r="40" spans="1:14" x14ac:dyDescent="0.25">
      <c r="A40" t="s">
        <v>310</v>
      </c>
      <c r="B40" t="s">
        <v>210</v>
      </c>
      <c r="C40" t="s">
        <v>41</v>
      </c>
      <c r="D40" t="s">
        <v>38</v>
      </c>
      <c r="E40" t="s">
        <v>248</v>
      </c>
      <c r="F40" t="s">
        <v>39</v>
      </c>
      <c r="G40" t="s">
        <v>192</v>
      </c>
      <c r="H40" t="s">
        <v>3</v>
      </c>
      <c r="I40" t="s">
        <v>212</v>
      </c>
      <c r="J40" t="s">
        <v>215</v>
      </c>
      <c r="K40" t="s">
        <v>260</v>
      </c>
      <c r="L40" t="s">
        <v>40</v>
      </c>
      <c r="M40" s="8">
        <v>79366</v>
      </c>
      <c r="N40" t="s">
        <v>89</v>
      </c>
    </row>
    <row r="41" spans="1:14" x14ac:dyDescent="0.25">
      <c r="A41" t="s">
        <v>311</v>
      </c>
      <c r="B41" t="s">
        <v>210</v>
      </c>
      <c r="C41" t="s">
        <v>41</v>
      </c>
      <c r="D41" t="s">
        <v>38</v>
      </c>
      <c r="E41" t="s">
        <v>249</v>
      </c>
      <c r="F41" t="s">
        <v>19</v>
      </c>
      <c r="G41" t="s">
        <v>192</v>
      </c>
      <c r="H41" t="s">
        <v>3</v>
      </c>
      <c r="I41" t="s">
        <v>212</v>
      </c>
      <c r="J41" t="s">
        <v>215</v>
      </c>
      <c r="K41" t="s">
        <v>260</v>
      </c>
      <c r="L41" t="s">
        <v>42</v>
      </c>
      <c r="M41" s="8">
        <v>79367</v>
      </c>
      <c r="N41" t="s">
        <v>90</v>
      </c>
    </row>
    <row r="42" spans="1:14" x14ac:dyDescent="0.25">
      <c r="A42" t="s">
        <v>312</v>
      </c>
      <c r="B42" t="s">
        <v>210</v>
      </c>
      <c r="C42" t="s">
        <v>45</v>
      </c>
      <c r="D42" t="s">
        <v>43</v>
      </c>
      <c r="E42" t="s">
        <v>248</v>
      </c>
      <c r="F42" t="s">
        <v>39</v>
      </c>
      <c r="G42" t="s">
        <v>192</v>
      </c>
      <c r="H42" t="s">
        <v>3</v>
      </c>
      <c r="I42" t="s">
        <v>212</v>
      </c>
      <c r="J42" t="s">
        <v>215</v>
      </c>
      <c r="K42" t="s">
        <v>260</v>
      </c>
      <c r="L42" t="s">
        <v>44</v>
      </c>
      <c r="M42" s="8">
        <v>79368</v>
      </c>
      <c r="N42" t="s">
        <v>91</v>
      </c>
    </row>
    <row r="43" spans="1:14" x14ac:dyDescent="0.25">
      <c r="A43" t="s">
        <v>313</v>
      </c>
      <c r="B43" t="s">
        <v>210</v>
      </c>
      <c r="C43" t="s">
        <v>45</v>
      </c>
      <c r="D43" t="s">
        <v>43</v>
      </c>
      <c r="E43" t="s">
        <v>249</v>
      </c>
      <c r="F43" t="s">
        <v>19</v>
      </c>
      <c r="G43" t="s">
        <v>192</v>
      </c>
      <c r="H43" t="s">
        <v>3</v>
      </c>
      <c r="I43" t="s">
        <v>212</v>
      </c>
      <c r="J43" t="s">
        <v>215</v>
      </c>
      <c r="K43" t="s">
        <v>260</v>
      </c>
      <c r="L43" t="s">
        <v>46</v>
      </c>
      <c r="M43" s="8">
        <v>79369</v>
      </c>
      <c r="N43" t="s">
        <v>92</v>
      </c>
    </row>
    <row r="44" spans="1:14" x14ac:dyDescent="0.25">
      <c r="A44" t="s">
        <v>314</v>
      </c>
      <c r="B44" t="s">
        <v>210</v>
      </c>
      <c r="C44" t="s">
        <v>37</v>
      </c>
      <c r="D44" t="s">
        <v>6</v>
      </c>
      <c r="E44" t="s">
        <v>248</v>
      </c>
      <c r="F44" t="s">
        <v>39</v>
      </c>
      <c r="G44" t="s">
        <v>192</v>
      </c>
      <c r="H44" t="s">
        <v>3</v>
      </c>
      <c r="I44" t="s">
        <v>212</v>
      </c>
      <c r="J44" t="s">
        <v>256</v>
      </c>
      <c r="K44" t="s">
        <v>260</v>
      </c>
      <c r="L44" t="s">
        <v>47</v>
      </c>
      <c r="M44" s="8">
        <v>79370</v>
      </c>
      <c r="N44" t="s">
        <v>93</v>
      </c>
    </row>
    <row r="45" spans="1:14" x14ac:dyDescent="0.25">
      <c r="A45" t="s">
        <v>315</v>
      </c>
      <c r="B45" t="s">
        <v>210</v>
      </c>
      <c r="C45" t="s">
        <v>37</v>
      </c>
      <c r="D45" t="s">
        <v>6</v>
      </c>
      <c r="E45" t="s">
        <v>249</v>
      </c>
      <c r="F45" t="s">
        <v>19</v>
      </c>
      <c r="G45" t="s">
        <v>192</v>
      </c>
      <c r="H45" t="s">
        <v>3</v>
      </c>
      <c r="I45" t="s">
        <v>212</v>
      </c>
      <c r="J45" t="s">
        <v>256</v>
      </c>
      <c r="K45" t="s">
        <v>260</v>
      </c>
      <c r="L45" t="s">
        <v>36</v>
      </c>
      <c r="M45" s="8">
        <v>79371</v>
      </c>
      <c r="N45" t="s">
        <v>94</v>
      </c>
    </row>
    <row r="46" spans="1:14" x14ac:dyDescent="0.25">
      <c r="A46" t="s">
        <v>316</v>
      </c>
      <c r="B46" t="s">
        <v>241</v>
      </c>
      <c r="C46" t="s">
        <v>45</v>
      </c>
      <c r="D46" t="s">
        <v>43</v>
      </c>
      <c r="E46" t="s">
        <v>248</v>
      </c>
      <c r="F46" t="s">
        <v>39</v>
      </c>
      <c r="G46" t="s">
        <v>192</v>
      </c>
      <c r="H46" t="s">
        <v>3</v>
      </c>
      <c r="I46" t="s">
        <v>212</v>
      </c>
      <c r="J46" t="s">
        <v>215</v>
      </c>
      <c r="K46" t="s">
        <v>260</v>
      </c>
      <c r="L46" t="s">
        <v>44</v>
      </c>
      <c r="M46" s="8">
        <v>79206</v>
      </c>
      <c r="N46" t="s">
        <v>95</v>
      </c>
    </row>
    <row r="47" spans="1:14" x14ac:dyDescent="0.25">
      <c r="A47" t="s">
        <v>317</v>
      </c>
      <c r="B47" t="s">
        <v>241</v>
      </c>
      <c r="C47" t="s">
        <v>45</v>
      </c>
      <c r="D47" t="s">
        <v>43</v>
      </c>
      <c r="E47" t="s">
        <v>249</v>
      </c>
      <c r="F47" t="s">
        <v>19</v>
      </c>
      <c r="G47" t="s">
        <v>192</v>
      </c>
      <c r="H47" t="s">
        <v>3</v>
      </c>
      <c r="I47" t="s">
        <v>212</v>
      </c>
      <c r="J47" t="s">
        <v>215</v>
      </c>
      <c r="K47" t="s">
        <v>260</v>
      </c>
      <c r="L47" t="s">
        <v>46</v>
      </c>
      <c r="M47" s="8">
        <v>79207</v>
      </c>
      <c r="N47" t="s">
        <v>96</v>
      </c>
    </row>
    <row r="48" spans="1:14" x14ac:dyDescent="0.25">
      <c r="A48" t="s">
        <v>318</v>
      </c>
      <c r="B48" t="s">
        <v>241</v>
      </c>
      <c r="C48" t="s">
        <v>41</v>
      </c>
      <c r="D48" t="s">
        <v>38</v>
      </c>
      <c r="E48" t="s">
        <v>248</v>
      </c>
      <c r="F48" t="s">
        <v>39</v>
      </c>
      <c r="G48" t="s">
        <v>192</v>
      </c>
      <c r="H48" t="s">
        <v>3</v>
      </c>
      <c r="I48" t="s">
        <v>212</v>
      </c>
      <c r="J48" t="s">
        <v>215</v>
      </c>
      <c r="K48" t="s">
        <v>260</v>
      </c>
      <c r="L48" t="s">
        <v>40</v>
      </c>
      <c r="M48" s="8">
        <v>79208</v>
      </c>
      <c r="N48" t="s">
        <v>97</v>
      </c>
    </row>
    <row r="49" spans="1:14" x14ac:dyDescent="0.25">
      <c r="A49" t="s">
        <v>319</v>
      </c>
      <c r="B49" t="s">
        <v>241</v>
      </c>
      <c r="C49" t="s">
        <v>41</v>
      </c>
      <c r="D49" t="s">
        <v>38</v>
      </c>
      <c r="E49" t="s">
        <v>249</v>
      </c>
      <c r="F49" t="s">
        <v>19</v>
      </c>
      <c r="G49" t="s">
        <v>192</v>
      </c>
      <c r="H49" t="s">
        <v>3</v>
      </c>
      <c r="I49" t="s">
        <v>212</v>
      </c>
      <c r="J49" t="s">
        <v>215</v>
      </c>
      <c r="K49" t="s">
        <v>260</v>
      </c>
      <c r="L49" t="s">
        <v>42</v>
      </c>
      <c r="M49" s="8">
        <v>79209</v>
      </c>
      <c r="N49" t="s">
        <v>98</v>
      </c>
    </row>
    <row r="50" spans="1:14" x14ac:dyDescent="0.25">
      <c r="A50" t="s">
        <v>320</v>
      </c>
      <c r="B50" t="s">
        <v>210</v>
      </c>
      <c r="C50" t="s">
        <v>4</v>
      </c>
      <c r="D50" t="s">
        <v>1</v>
      </c>
      <c r="E50" t="s">
        <v>190</v>
      </c>
      <c r="F50" t="s">
        <v>190</v>
      </c>
      <c r="G50" t="s">
        <v>5</v>
      </c>
      <c r="H50" t="s">
        <v>3</v>
      </c>
      <c r="I50" t="s">
        <v>261</v>
      </c>
      <c r="J50" t="s">
        <v>262</v>
      </c>
      <c r="K50" t="s">
        <v>263</v>
      </c>
      <c r="L50" t="s">
        <v>2</v>
      </c>
      <c r="M50" s="8">
        <v>51520</v>
      </c>
      <c r="N50" t="s">
        <v>52</v>
      </c>
    </row>
    <row r="51" spans="1:14" x14ac:dyDescent="0.25">
      <c r="A51" t="s">
        <v>321</v>
      </c>
      <c r="B51" t="s">
        <v>210</v>
      </c>
      <c r="C51" t="s">
        <v>4</v>
      </c>
      <c r="D51" t="s">
        <v>1</v>
      </c>
      <c r="E51" t="s">
        <v>190</v>
      </c>
      <c r="F51" t="s">
        <v>190</v>
      </c>
      <c r="G51" t="s">
        <v>5</v>
      </c>
      <c r="H51" t="s">
        <v>5</v>
      </c>
      <c r="I51" t="s">
        <v>261</v>
      </c>
      <c r="J51" t="s">
        <v>262</v>
      </c>
      <c r="K51" t="s">
        <v>263</v>
      </c>
      <c r="L51" t="s">
        <v>2</v>
      </c>
      <c r="M51" s="8">
        <v>51522</v>
      </c>
      <c r="N51" t="s">
        <v>53</v>
      </c>
    </row>
    <row r="52" spans="1:14" x14ac:dyDescent="0.25">
      <c r="A52" t="s">
        <v>322</v>
      </c>
      <c r="B52" t="s">
        <v>210</v>
      </c>
      <c r="C52" t="s">
        <v>7</v>
      </c>
      <c r="D52" t="s">
        <v>6</v>
      </c>
      <c r="E52" t="s">
        <v>190</v>
      </c>
      <c r="F52" t="s">
        <v>190</v>
      </c>
      <c r="G52" t="s">
        <v>5</v>
      </c>
      <c r="H52" t="s">
        <v>5</v>
      </c>
      <c r="I52" t="s">
        <v>261</v>
      </c>
      <c r="J52" t="s">
        <v>265</v>
      </c>
      <c r="K52" t="s">
        <v>263</v>
      </c>
      <c r="L52" t="s">
        <v>2</v>
      </c>
      <c r="M52" s="8">
        <v>51598</v>
      </c>
      <c r="N52" t="s">
        <v>54</v>
      </c>
    </row>
    <row r="53" spans="1:14" x14ac:dyDescent="0.25">
      <c r="A53" t="s">
        <v>323</v>
      </c>
      <c r="B53" t="s">
        <v>210</v>
      </c>
      <c r="C53" t="s">
        <v>10</v>
      </c>
      <c r="D53" t="s">
        <v>8</v>
      </c>
      <c r="E53" t="s">
        <v>190</v>
      </c>
      <c r="F53" t="s">
        <v>190</v>
      </c>
      <c r="G53" t="s">
        <v>5</v>
      </c>
      <c r="H53" t="s">
        <v>5</v>
      </c>
      <c r="I53" t="s">
        <v>261</v>
      </c>
      <c r="J53" t="s">
        <v>258</v>
      </c>
      <c r="K53" t="s">
        <v>263</v>
      </c>
      <c r="L53" t="s">
        <v>9</v>
      </c>
      <c r="M53" s="8">
        <v>51604</v>
      </c>
      <c r="N53" t="s">
        <v>55</v>
      </c>
    </row>
    <row r="54" spans="1:14" x14ac:dyDescent="0.25">
      <c r="A54" t="s">
        <v>324</v>
      </c>
      <c r="B54" t="s">
        <v>210</v>
      </c>
      <c r="C54" t="s">
        <v>11</v>
      </c>
      <c r="D54" t="s">
        <v>1</v>
      </c>
      <c r="E54" t="s">
        <v>190</v>
      </c>
      <c r="F54" t="s">
        <v>190</v>
      </c>
      <c r="G54" t="s">
        <v>5</v>
      </c>
      <c r="H54" t="s">
        <v>5</v>
      </c>
      <c r="I54" t="s">
        <v>261</v>
      </c>
      <c r="J54" t="s">
        <v>262</v>
      </c>
      <c r="K54" t="s">
        <v>263</v>
      </c>
      <c r="L54" t="s">
        <v>2</v>
      </c>
      <c r="M54" s="8">
        <v>51626</v>
      </c>
      <c r="N54" t="s">
        <v>56</v>
      </c>
    </row>
    <row r="55" spans="1:14" x14ac:dyDescent="0.25">
      <c r="A55" t="s">
        <v>325</v>
      </c>
      <c r="B55" t="s">
        <v>210</v>
      </c>
      <c r="C55" t="s">
        <v>4</v>
      </c>
      <c r="D55" t="s">
        <v>12</v>
      </c>
      <c r="E55" t="s">
        <v>190</v>
      </c>
      <c r="F55" t="s">
        <v>190</v>
      </c>
      <c r="G55" t="s">
        <v>5</v>
      </c>
      <c r="H55" t="s">
        <v>5</v>
      </c>
      <c r="I55" t="s">
        <v>261</v>
      </c>
      <c r="J55" t="s">
        <v>264</v>
      </c>
      <c r="K55" t="s">
        <v>263</v>
      </c>
      <c r="L55" t="s">
        <v>9</v>
      </c>
      <c r="M55" s="8">
        <v>51632</v>
      </c>
      <c r="N55" t="s">
        <v>57</v>
      </c>
    </row>
    <row r="56" spans="1:14" x14ac:dyDescent="0.25">
      <c r="A56" t="s">
        <v>326</v>
      </c>
      <c r="B56" t="s">
        <v>210</v>
      </c>
      <c r="C56" t="s">
        <v>4</v>
      </c>
      <c r="D56" t="s">
        <v>12</v>
      </c>
      <c r="E56" t="s">
        <v>190</v>
      </c>
      <c r="F56" t="s">
        <v>190</v>
      </c>
      <c r="G56" t="s">
        <v>5</v>
      </c>
      <c r="H56" t="s">
        <v>3</v>
      </c>
      <c r="I56" t="s">
        <v>261</v>
      </c>
      <c r="J56" t="s">
        <v>264</v>
      </c>
      <c r="K56" t="s">
        <v>263</v>
      </c>
      <c r="L56" t="s">
        <v>9</v>
      </c>
      <c r="M56" s="8">
        <v>51633</v>
      </c>
      <c r="N56" t="s">
        <v>58</v>
      </c>
    </row>
    <row r="57" spans="1:14" x14ac:dyDescent="0.25">
      <c r="A57" t="s">
        <v>327</v>
      </c>
      <c r="B57" t="s">
        <v>210</v>
      </c>
      <c r="C57" t="s">
        <v>10</v>
      </c>
      <c r="D57" t="s">
        <v>8</v>
      </c>
      <c r="E57" t="s">
        <v>190</v>
      </c>
      <c r="F57" t="s">
        <v>190</v>
      </c>
      <c r="G57" t="s">
        <v>5</v>
      </c>
      <c r="H57" t="s">
        <v>5</v>
      </c>
      <c r="I57" t="s">
        <v>261</v>
      </c>
      <c r="J57" t="s">
        <v>258</v>
      </c>
      <c r="K57" t="s">
        <v>263</v>
      </c>
      <c r="L57" t="s">
        <v>2</v>
      </c>
      <c r="M57" s="8">
        <v>51804</v>
      </c>
      <c r="N57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61019-DA4A-4380-9712-A3B152DE0522}">
  <dimension ref="A1:Q23"/>
  <sheetViews>
    <sheetView workbookViewId="0">
      <selection activeCell="B23" sqref="B23:J23"/>
    </sheetView>
  </sheetViews>
  <sheetFormatPr defaultRowHeight="15" x14ac:dyDescent="0.25"/>
  <cols>
    <col min="1" max="1" width="13.7109375" bestFit="1" customWidth="1"/>
    <col min="2" max="2" width="31.28515625" bestFit="1" customWidth="1"/>
    <col min="3" max="3" width="9.7109375" customWidth="1"/>
    <col min="4" max="4" width="15.85546875" customWidth="1"/>
    <col min="5" max="5" width="8.140625" bestFit="1" customWidth="1"/>
    <col min="6" max="6" width="12.42578125" customWidth="1"/>
    <col min="7" max="7" width="9.28515625" customWidth="1"/>
    <col min="8" max="8" width="10.28515625" style="9" customWidth="1"/>
    <col min="9" max="9" width="9.140625" customWidth="1"/>
    <col min="10" max="10" width="20.7109375" bestFit="1" customWidth="1"/>
    <col min="11" max="11" width="13.5703125" customWidth="1"/>
    <col min="12" max="12" width="16" bestFit="1" customWidth="1"/>
    <col min="13" max="13" width="8.5703125" customWidth="1"/>
    <col min="14" max="14" width="10.140625" bestFit="1" customWidth="1"/>
    <col min="15" max="15" width="8.85546875" bestFit="1" customWidth="1"/>
    <col min="16" max="16" width="9.85546875" bestFit="1" customWidth="1"/>
    <col min="17" max="17" width="12.28515625" bestFit="1" customWidth="1"/>
    <col min="18" max="18" width="6.7109375" customWidth="1"/>
  </cols>
  <sheetData>
    <row r="1" spans="1:17" ht="18.75" x14ac:dyDescent="0.3">
      <c r="A1" s="20" t="s">
        <v>329</v>
      </c>
    </row>
    <row r="2" spans="1:17" ht="15.75" x14ac:dyDescent="0.25">
      <c r="A2" s="18" t="s">
        <v>191</v>
      </c>
    </row>
    <row r="4" spans="1:17" ht="60" x14ac:dyDescent="0.25">
      <c r="A4" s="48" t="s">
        <v>156</v>
      </c>
      <c r="B4" s="49" t="s">
        <v>0</v>
      </c>
      <c r="C4" s="50" t="s">
        <v>186</v>
      </c>
      <c r="D4" s="50" t="s">
        <v>205</v>
      </c>
      <c r="E4" s="50" t="s">
        <v>206</v>
      </c>
      <c r="F4" s="50" t="s">
        <v>158</v>
      </c>
      <c r="G4" s="50" t="s">
        <v>49</v>
      </c>
      <c r="H4" s="50" t="s">
        <v>221</v>
      </c>
      <c r="I4" s="50" t="s">
        <v>51</v>
      </c>
      <c r="J4" s="50" t="s">
        <v>201</v>
      </c>
      <c r="K4" s="50" t="s">
        <v>193</v>
      </c>
      <c r="L4" s="50" t="s">
        <v>195</v>
      </c>
      <c r="M4" s="50" t="s">
        <v>50</v>
      </c>
      <c r="N4" s="50" t="s">
        <v>222</v>
      </c>
      <c r="O4" s="50" t="s">
        <v>223</v>
      </c>
      <c r="P4" s="50" t="s">
        <v>224</v>
      </c>
      <c r="Q4" s="50" t="s">
        <v>225</v>
      </c>
    </row>
    <row r="5" spans="1:17" x14ac:dyDescent="0.25">
      <c r="A5" s="2" t="s">
        <v>207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3"/>
      <c r="N5" s="13"/>
      <c r="O5" s="13"/>
      <c r="P5" s="13"/>
      <c r="Q5" s="13"/>
    </row>
    <row r="6" spans="1:17" x14ac:dyDescent="0.25">
      <c r="A6" s="5">
        <v>75850</v>
      </c>
      <c r="B6" s="17" t="s">
        <v>160</v>
      </c>
      <c r="C6" s="7" t="s">
        <v>210</v>
      </c>
      <c r="D6" s="7" t="s">
        <v>166</v>
      </c>
      <c r="E6" s="7" t="s">
        <v>13</v>
      </c>
      <c r="F6" s="7" t="s">
        <v>161</v>
      </c>
      <c r="G6" s="16" t="s">
        <v>14</v>
      </c>
      <c r="H6" s="7" t="s">
        <v>192</v>
      </c>
      <c r="I6" s="7" t="s">
        <v>16</v>
      </c>
      <c r="J6" s="6" t="s">
        <v>213</v>
      </c>
      <c r="K6" s="14" t="s">
        <v>214</v>
      </c>
      <c r="L6" s="7" t="s">
        <v>226</v>
      </c>
      <c r="M6" s="14" t="s">
        <v>22</v>
      </c>
      <c r="N6" s="14" t="s">
        <v>192</v>
      </c>
      <c r="O6" s="14" t="s">
        <v>192</v>
      </c>
      <c r="P6" s="14" t="s">
        <v>192</v>
      </c>
      <c r="Q6" s="14" t="s">
        <v>192</v>
      </c>
    </row>
    <row r="7" spans="1:17" x14ac:dyDescent="0.25">
      <c r="A7" s="5">
        <v>75851</v>
      </c>
      <c r="B7" t="s">
        <v>168</v>
      </c>
      <c r="C7" s="7" t="s">
        <v>210</v>
      </c>
      <c r="D7" s="7" t="s">
        <v>167</v>
      </c>
      <c r="E7" s="7" t="s">
        <v>13</v>
      </c>
      <c r="F7" s="7" t="s">
        <v>161</v>
      </c>
      <c r="G7" s="16" t="s">
        <v>14</v>
      </c>
      <c r="H7" s="7" t="s">
        <v>192</v>
      </c>
      <c r="I7" s="7" t="s">
        <v>16</v>
      </c>
      <c r="J7" s="6" t="s">
        <v>213</v>
      </c>
      <c r="K7" s="14" t="s">
        <v>214</v>
      </c>
      <c r="L7" s="7" t="s">
        <v>226</v>
      </c>
      <c r="M7" s="14" t="s">
        <v>22</v>
      </c>
      <c r="N7" s="14" t="s">
        <v>192</v>
      </c>
      <c r="O7" s="14" t="s">
        <v>192</v>
      </c>
      <c r="P7" s="14" t="s">
        <v>192</v>
      </c>
      <c r="Q7" s="14" t="s">
        <v>192</v>
      </c>
    </row>
    <row r="8" spans="1:17" x14ac:dyDescent="0.25">
      <c r="A8" s="5">
        <v>75852</v>
      </c>
      <c r="B8" s="17" t="s">
        <v>169</v>
      </c>
      <c r="C8" s="7" t="s">
        <v>210</v>
      </c>
      <c r="D8" s="7" t="s">
        <v>166</v>
      </c>
      <c r="E8" s="7" t="s">
        <v>18</v>
      </c>
      <c r="F8" s="7" t="s">
        <v>170</v>
      </c>
      <c r="G8" s="16" t="s">
        <v>19</v>
      </c>
      <c r="H8" s="7" t="s">
        <v>192</v>
      </c>
      <c r="I8" s="7" t="s">
        <v>16</v>
      </c>
      <c r="J8" s="6" t="s">
        <v>213</v>
      </c>
      <c r="K8" s="14" t="s">
        <v>214</v>
      </c>
      <c r="L8" s="7" t="s">
        <v>226</v>
      </c>
      <c r="M8" s="14" t="s">
        <v>22</v>
      </c>
      <c r="N8" s="14" t="s">
        <v>192</v>
      </c>
      <c r="O8" s="14" t="s">
        <v>192</v>
      </c>
      <c r="P8" s="14" t="s">
        <v>192</v>
      </c>
      <c r="Q8" s="14" t="s">
        <v>192</v>
      </c>
    </row>
    <row r="9" spans="1:17" x14ac:dyDescent="0.25">
      <c r="A9" s="5">
        <v>75853</v>
      </c>
      <c r="B9" t="s">
        <v>171</v>
      </c>
      <c r="C9" s="7" t="s">
        <v>210</v>
      </c>
      <c r="D9" s="7" t="s">
        <v>167</v>
      </c>
      <c r="E9" s="7" t="s">
        <v>18</v>
      </c>
      <c r="F9" s="7" t="s">
        <v>170</v>
      </c>
      <c r="G9" s="16" t="s">
        <v>19</v>
      </c>
      <c r="H9" s="7" t="s">
        <v>192</v>
      </c>
      <c r="I9" s="7" t="s">
        <v>16</v>
      </c>
      <c r="J9" s="6" t="s">
        <v>213</v>
      </c>
      <c r="K9" s="14" t="s">
        <v>214</v>
      </c>
      <c r="L9" s="7" t="s">
        <v>226</v>
      </c>
      <c r="M9" s="14" t="s">
        <v>22</v>
      </c>
      <c r="N9" s="14" t="s">
        <v>192</v>
      </c>
      <c r="O9" s="14" t="s">
        <v>192</v>
      </c>
      <c r="P9" s="14" t="s">
        <v>192</v>
      </c>
      <c r="Q9" s="14" t="s">
        <v>192</v>
      </c>
    </row>
    <row r="10" spans="1:17" x14ac:dyDescent="0.25">
      <c r="A10" s="2" t="s">
        <v>208</v>
      </c>
      <c r="B10" s="3"/>
      <c r="C10" s="3"/>
      <c r="D10" s="4"/>
      <c r="E10" s="4"/>
      <c r="F10" s="4"/>
      <c r="G10" s="4"/>
      <c r="H10" s="4"/>
      <c r="I10" s="4"/>
      <c r="J10" s="3"/>
      <c r="K10" s="13"/>
      <c r="L10" s="4"/>
      <c r="M10" s="13"/>
      <c r="N10" s="13"/>
      <c r="O10" s="13"/>
      <c r="P10" s="13"/>
      <c r="Q10" s="13"/>
    </row>
    <row r="11" spans="1:17" x14ac:dyDescent="0.25">
      <c r="A11" s="5">
        <v>75856</v>
      </c>
      <c r="B11" s="6" t="s">
        <v>176</v>
      </c>
      <c r="C11" s="7" t="s">
        <v>210</v>
      </c>
      <c r="D11" s="7" t="s">
        <v>179</v>
      </c>
      <c r="E11" s="7" t="s">
        <v>177</v>
      </c>
      <c r="F11" s="7" t="s">
        <v>178</v>
      </c>
      <c r="G11" s="16" t="s">
        <v>14</v>
      </c>
      <c r="H11" s="7" t="s">
        <v>5</v>
      </c>
      <c r="I11" s="7" t="s">
        <v>16</v>
      </c>
      <c r="J11" s="6" t="s">
        <v>211</v>
      </c>
      <c r="K11" s="14" t="s">
        <v>214</v>
      </c>
      <c r="L11" s="7" t="s">
        <v>226</v>
      </c>
      <c r="M11" s="14" t="s">
        <v>330</v>
      </c>
      <c r="N11" s="14" t="s">
        <v>192</v>
      </c>
      <c r="O11" s="14" t="s">
        <v>5</v>
      </c>
      <c r="P11" s="14" t="s">
        <v>5</v>
      </c>
      <c r="Q11" s="14" t="s">
        <v>5</v>
      </c>
    </row>
    <row r="12" spans="1:17" x14ac:dyDescent="0.25">
      <c r="A12" s="5">
        <v>75857</v>
      </c>
      <c r="B12" s="6" t="s">
        <v>180</v>
      </c>
      <c r="C12" s="7" t="s">
        <v>210</v>
      </c>
      <c r="D12" s="7" t="s">
        <v>179</v>
      </c>
      <c r="E12" s="7" t="s">
        <v>20</v>
      </c>
      <c r="F12" s="7" t="s">
        <v>181</v>
      </c>
      <c r="G12" s="16" t="s">
        <v>19</v>
      </c>
      <c r="H12" s="7" t="s">
        <v>5</v>
      </c>
      <c r="I12" s="7" t="s">
        <v>16</v>
      </c>
      <c r="J12" s="6" t="s">
        <v>211</v>
      </c>
      <c r="K12" s="14" t="s">
        <v>214</v>
      </c>
      <c r="L12" s="7" t="s">
        <v>226</v>
      </c>
      <c r="M12" s="14" t="s">
        <v>330</v>
      </c>
      <c r="N12" s="14" t="s">
        <v>192</v>
      </c>
      <c r="O12" s="14" t="s">
        <v>5</v>
      </c>
      <c r="P12" s="14" t="s">
        <v>5</v>
      </c>
      <c r="Q12" s="14" t="s">
        <v>5</v>
      </c>
    </row>
    <row r="13" spans="1:17" x14ac:dyDescent="0.25">
      <c r="A13" s="5">
        <v>75858</v>
      </c>
      <c r="B13" s="6" t="s">
        <v>172</v>
      </c>
      <c r="C13" s="7" t="s">
        <v>210</v>
      </c>
      <c r="D13" s="7" t="s">
        <v>175</v>
      </c>
      <c r="E13" s="7" t="s">
        <v>173</v>
      </c>
      <c r="F13" s="7" t="s">
        <v>174</v>
      </c>
      <c r="G13" s="16" t="s">
        <v>24</v>
      </c>
      <c r="H13" s="7" t="s">
        <v>5</v>
      </c>
      <c r="I13" s="7" t="s">
        <v>16</v>
      </c>
      <c r="J13" s="6" t="s">
        <v>211</v>
      </c>
      <c r="K13" s="14" t="s">
        <v>214</v>
      </c>
      <c r="L13" s="7" t="s">
        <v>226</v>
      </c>
      <c r="M13" s="14" t="s">
        <v>331</v>
      </c>
      <c r="N13" s="14" t="s">
        <v>192</v>
      </c>
      <c r="O13" s="14" t="s">
        <v>5</v>
      </c>
      <c r="P13" s="14" t="s">
        <v>5</v>
      </c>
      <c r="Q13" s="14" t="s">
        <v>5</v>
      </c>
    </row>
    <row r="14" spans="1:17" x14ac:dyDescent="0.25">
      <c r="A14" s="2" t="s">
        <v>209</v>
      </c>
      <c r="B14" s="4"/>
      <c r="C14" s="4"/>
      <c r="D14" s="4"/>
      <c r="E14" s="4"/>
      <c r="F14" s="4"/>
      <c r="G14" s="4"/>
      <c r="H14" s="4"/>
      <c r="I14" s="4"/>
      <c r="J14" s="4"/>
      <c r="K14" s="13"/>
      <c r="L14" s="4"/>
      <c r="M14" s="13"/>
      <c r="N14" s="13"/>
      <c r="O14" s="13"/>
      <c r="P14" s="13"/>
      <c r="Q14" s="13"/>
    </row>
    <row r="15" spans="1:17" x14ac:dyDescent="0.25">
      <c r="A15" s="5">
        <v>75854</v>
      </c>
      <c r="B15" s="6" t="s">
        <v>157</v>
      </c>
      <c r="C15" s="7" t="s">
        <v>210</v>
      </c>
      <c r="D15" s="7" t="s">
        <v>41</v>
      </c>
      <c r="E15" s="7" t="s">
        <v>43</v>
      </c>
      <c r="F15" s="7" t="s">
        <v>182</v>
      </c>
      <c r="G15" s="16" t="s">
        <v>26</v>
      </c>
      <c r="H15" s="7" t="s">
        <v>192</v>
      </c>
      <c r="I15" s="7" t="s">
        <v>3</v>
      </c>
      <c r="J15" s="6" t="s">
        <v>212</v>
      </c>
      <c r="K15" s="14" t="s">
        <v>215</v>
      </c>
      <c r="L15" s="7" t="s">
        <v>227</v>
      </c>
      <c r="M15" s="14" t="s">
        <v>44</v>
      </c>
      <c r="N15" s="14" t="s">
        <v>5</v>
      </c>
      <c r="O15" s="14" t="s">
        <v>5</v>
      </c>
      <c r="P15" s="14" t="s">
        <v>192</v>
      </c>
      <c r="Q15" s="14" t="s">
        <v>192</v>
      </c>
    </row>
    <row r="16" spans="1:17" x14ac:dyDescent="0.25">
      <c r="A16" s="5">
        <v>75855</v>
      </c>
      <c r="B16" s="6" t="s">
        <v>183</v>
      </c>
      <c r="C16" s="7" t="s">
        <v>210</v>
      </c>
      <c r="D16" s="7" t="s">
        <v>41</v>
      </c>
      <c r="E16" s="7" t="s">
        <v>38</v>
      </c>
      <c r="F16" s="7" t="s">
        <v>182</v>
      </c>
      <c r="G16" s="16" t="s">
        <v>26</v>
      </c>
      <c r="H16" s="7" t="s">
        <v>192</v>
      </c>
      <c r="I16" s="7" t="s">
        <v>3</v>
      </c>
      <c r="J16" s="6" t="s">
        <v>212</v>
      </c>
      <c r="K16" s="14" t="s">
        <v>215</v>
      </c>
      <c r="L16" s="7" t="s">
        <v>227</v>
      </c>
      <c r="M16" s="14" t="s">
        <v>332</v>
      </c>
      <c r="N16" s="14" t="s">
        <v>5</v>
      </c>
      <c r="O16" s="14" t="s">
        <v>5</v>
      </c>
      <c r="P16" s="14" t="s">
        <v>192</v>
      </c>
      <c r="Q16" s="14" t="s">
        <v>192</v>
      </c>
    </row>
    <row r="17" spans="1:17" x14ac:dyDescent="0.25">
      <c r="A17" s="12"/>
      <c r="B17" s="4"/>
      <c r="C17" s="4"/>
      <c r="D17" s="4"/>
      <c r="E17" s="4"/>
      <c r="F17" s="4"/>
      <c r="G17" s="4"/>
      <c r="H17" s="4"/>
      <c r="I17" s="4"/>
      <c r="J17" s="4"/>
      <c r="K17" s="13"/>
      <c r="L17" s="4"/>
      <c r="M17" s="13"/>
      <c r="N17" s="13"/>
      <c r="O17" s="13"/>
      <c r="P17" s="13"/>
      <c r="Q17" s="13"/>
    </row>
    <row r="19" spans="1:17" x14ac:dyDescent="0.25">
      <c r="B19" s="54" t="s">
        <v>216</v>
      </c>
      <c r="C19" s="54"/>
      <c r="D19" s="54"/>
      <c r="E19" s="54"/>
      <c r="F19" s="54"/>
      <c r="G19" s="54"/>
      <c r="H19" s="54"/>
      <c r="I19" s="54"/>
      <c r="J19" s="54"/>
      <c r="K19" s="54"/>
    </row>
    <row r="20" spans="1:17" x14ac:dyDescent="0.25">
      <c r="B20" s="54" t="s">
        <v>217</v>
      </c>
      <c r="C20" s="54"/>
      <c r="D20" s="54"/>
      <c r="E20" s="54"/>
      <c r="F20" s="54"/>
      <c r="G20" s="54"/>
      <c r="H20" s="54"/>
      <c r="I20" s="54"/>
      <c r="J20" s="54"/>
      <c r="K20" s="8"/>
    </row>
    <row r="21" spans="1:17" x14ac:dyDescent="0.25">
      <c r="B21" s="54" t="s">
        <v>218</v>
      </c>
      <c r="C21" s="54"/>
      <c r="D21" s="54"/>
      <c r="E21" s="54"/>
      <c r="F21" s="54"/>
      <c r="G21" s="54"/>
      <c r="H21" s="54"/>
      <c r="I21" s="54"/>
      <c r="J21" s="54"/>
      <c r="K21" s="8"/>
    </row>
    <row r="22" spans="1:17" x14ac:dyDescent="0.25">
      <c r="B22" s="54" t="s">
        <v>219</v>
      </c>
      <c r="C22" s="54"/>
      <c r="D22" s="54"/>
      <c r="E22" s="54"/>
      <c r="F22" s="54"/>
      <c r="G22" s="54"/>
      <c r="H22" s="54"/>
      <c r="I22" s="54"/>
      <c r="J22" s="54"/>
      <c r="K22" s="8"/>
    </row>
    <row r="23" spans="1:17" x14ac:dyDescent="0.25">
      <c r="B23" s="54" t="s">
        <v>220</v>
      </c>
      <c r="C23" s="54"/>
      <c r="D23" s="54"/>
      <c r="E23" s="54"/>
      <c r="F23" s="54"/>
      <c r="G23" s="54"/>
      <c r="H23" s="54"/>
      <c r="I23" s="54"/>
      <c r="J23" s="54"/>
      <c r="K23" s="8"/>
    </row>
  </sheetData>
  <sheetProtection algorithmName="SHA-512" hashValue="3MqSZ9+MFP4y27z0rjrmyAiGlY/QCOsbAS2dshXeue4iMskwRUUtlca7w14i5CPk+G7C0RyH/tpVmJ+JI7pgBA==" saltValue="qHGhpI1wkFSMxYELXSzbOg==" spinCount="100000" sheet="1" objects="1" scenarios="1"/>
  <autoFilter ref="A4:Q17" xr:uid="{A4561019-DA4A-4380-9712-A3B152DE0522}"/>
  <mergeCells count="5">
    <mergeCell ref="B19:K19"/>
    <mergeCell ref="B20:J20"/>
    <mergeCell ref="B21:J21"/>
    <mergeCell ref="B22:J22"/>
    <mergeCell ref="B23:J2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10D9B-FF2D-4B86-8FBD-59436EBD0A5A}">
  <sheetPr>
    <pageSetUpPr fitToPage="1"/>
  </sheetPr>
  <dimension ref="A1:T59"/>
  <sheetViews>
    <sheetView topLeftCell="E1" workbookViewId="0">
      <selection activeCell="T38" sqref="T38"/>
    </sheetView>
  </sheetViews>
  <sheetFormatPr defaultRowHeight="15" x14ac:dyDescent="0.25"/>
  <cols>
    <col min="1" max="1" width="7.28515625" style="41" customWidth="1"/>
    <col min="2" max="2" width="30.28515625" style="28" customWidth="1"/>
    <col min="3" max="3" width="11" style="29" customWidth="1"/>
    <col min="4" max="4" width="16.85546875" style="29" customWidth="1"/>
    <col min="5" max="5" width="7.85546875" style="29" customWidth="1"/>
    <col min="6" max="6" width="13.5703125" style="29" customWidth="1"/>
    <col min="7" max="7" width="9.28515625" style="29" customWidth="1"/>
    <col min="8" max="8" width="10.42578125" style="29" customWidth="1"/>
    <col min="9" max="9" width="9.5703125" style="29" customWidth="1"/>
    <col min="10" max="10" width="16.140625" style="29" customWidth="1"/>
    <col min="11" max="11" width="14" style="29" customWidth="1"/>
    <col min="12" max="12" width="17.7109375" style="29" customWidth="1"/>
    <col min="13" max="13" width="10.42578125" style="29" customWidth="1"/>
    <col min="14" max="14" width="11" style="29" customWidth="1"/>
    <col min="15" max="15" width="9.85546875" style="29" customWidth="1"/>
    <col min="16" max="16" width="11" style="29" customWidth="1"/>
    <col min="17" max="17" width="10.28515625" style="29" customWidth="1"/>
    <col min="18" max="18" width="2.42578125" customWidth="1"/>
    <col min="19" max="19" width="7.5703125" style="8" customWidth="1"/>
    <col min="20" max="20" width="31.28515625" bestFit="1" customWidth="1"/>
  </cols>
  <sheetData>
    <row r="1" spans="1:20" ht="18.75" x14ac:dyDescent="0.3">
      <c r="A1" s="27" t="s">
        <v>200</v>
      </c>
    </row>
    <row r="2" spans="1:20" ht="15.75" x14ac:dyDescent="0.25">
      <c r="A2" s="30" t="s">
        <v>191</v>
      </c>
    </row>
    <row r="4" spans="1:20" ht="45" x14ac:dyDescent="0.25">
      <c r="A4" s="31" t="s">
        <v>202</v>
      </c>
      <c r="B4" s="32" t="s">
        <v>0</v>
      </c>
      <c r="C4" s="33" t="s">
        <v>187</v>
      </c>
      <c r="D4" s="33" t="s">
        <v>188</v>
      </c>
      <c r="E4" s="33" t="s">
        <v>48</v>
      </c>
      <c r="F4" s="33" t="s">
        <v>189</v>
      </c>
      <c r="G4" s="33" t="s">
        <v>49</v>
      </c>
      <c r="H4" s="33" t="s">
        <v>185</v>
      </c>
      <c r="I4" s="33" t="s">
        <v>51</v>
      </c>
      <c r="J4" s="33" t="s">
        <v>201</v>
      </c>
      <c r="K4" s="33" t="s">
        <v>193</v>
      </c>
      <c r="L4" s="33" t="s">
        <v>195</v>
      </c>
      <c r="M4" s="33" t="s">
        <v>50</v>
      </c>
      <c r="N4" s="34" t="s">
        <v>194</v>
      </c>
      <c r="O4" s="33" t="s">
        <v>196</v>
      </c>
      <c r="P4" s="33" t="s">
        <v>197</v>
      </c>
      <c r="Q4" s="33" t="s">
        <v>198</v>
      </c>
      <c r="R4" s="10"/>
      <c r="S4" s="55" t="s">
        <v>199</v>
      </c>
      <c r="T4" s="56"/>
    </row>
    <row r="5" spans="1:20" x14ac:dyDescent="0.25">
      <c r="A5" s="35" t="s">
        <v>162</v>
      </c>
      <c r="B5" s="36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0"/>
      <c r="S5" s="12"/>
      <c r="T5" s="4"/>
    </row>
    <row r="6" spans="1:20" x14ac:dyDescent="0.25">
      <c r="A6" s="37">
        <v>57347</v>
      </c>
      <c r="B6" s="38" t="s">
        <v>60</v>
      </c>
      <c r="C6" s="14" t="s">
        <v>210</v>
      </c>
      <c r="D6" s="14" t="s">
        <v>17</v>
      </c>
      <c r="E6" s="14" t="s">
        <v>13</v>
      </c>
      <c r="F6" s="14" t="s">
        <v>161</v>
      </c>
      <c r="G6" s="39" t="s">
        <v>14</v>
      </c>
      <c r="H6" s="40" t="s">
        <v>192</v>
      </c>
      <c r="I6" s="14" t="s">
        <v>16</v>
      </c>
      <c r="J6" s="40" t="s">
        <v>211</v>
      </c>
      <c r="K6" s="40" t="s">
        <v>214</v>
      </c>
      <c r="L6" s="40" t="s">
        <v>226</v>
      </c>
      <c r="M6" s="14" t="s">
        <v>15</v>
      </c>
      <c r="N6" s="14" t="s">
        <v>192</v>
      </c>
      <c r="O6" s="14" t="s">
        <v>192</v>
      </c>
      <c r="P6" s="14" t="s">
        <v>192</v>
      </c>
      <c r="Q6" s="14" t="s">
        <v>192</v>
      </c>
      <c r="R6" s="10"/>
      <c r="S6" s="5">
        <v>75850</v>
      </c>
      <c r="T6" s="6"/>
    </row>
    <row r="7" spans="1:20" x14ac:dyDescent="0.25">
      <c r="A7" s="37">
        <v>57348</v>
      </c>
      <c r="B7" s="38" t="s">
        <v>61</v>
      </c>
      <c r="C7" s="14" t="s">
        <v>210</v>
      </c>
      <c r="D7" s="14" t="s">
        <v>17</v>
      </c>
      <c r="E7" s="14" t="s">
        <v>13</v>
      </c>
      <c r="F7" s="14" t="s">
        <v>161</v>
      </c>
      <c r="G7" s="39" t="s">
        <v>14</v>
      </c>
      <c r="H7" s="40" t="s">
        <v>192</v>
      </c>
      <c r="I7" s="14" t="s">
        <v>16</v>
      </c>
      <c r="J7" s="40" t="s">
        <v>211</v>
      </c>
      <c r="K7" s="40" t="s">
        <v>214</v>
      </c>
      <c r="L7" s="40" t="s">
        <v>226</v>
      </c>
      <c r="M7" s="14" t="s">
        <v>15</v>
      </c>
      <c r="N7" s="14" t="s">
        <v>192</v>
      </c>
      <c r="O7" s="14" t="s">
        <v>192</v>
      </c>
      <c r="P7" s="14" t="s">
        <v>192</v>
      </c>
      <c r="Q7" s="14" t="s">
        <v>192</v>
      </c>
      <c r="R7" s="10"/>
      <c r="S7" s="5">
        <v>75851</v>
      </c>
      <c r="T7" s="6"/>
    </row>
    <row r="8" spans="1:20" x14ac:dyDescent="0.25">
      <c r="A8" s="37">
        <v>57349</v>
      </c>
      <c r="B8" s="38" t="s">
        <v>62</v>
      </c>
      <c r="C8" s="14" t="s">
        <v>210</v>
      </c>
      <c r="D8" s="14" t="s">
        <v>17</v>
      </c>
      <c r="E8" s="14" t="s">
        <v>13</v>
      </c>
      <c r="F8" s="14" t="s">
        <v>161</v>
      </c>
      <c r="G8" s="39" t="s">
        <v>14</v>
      </c>
      <c r="H8" s="40" t="s">
        <v>192</v>
      </c>
      <c r="I8" s="14" t="s">
        <v>16</v>
      </c>
      <c r="J8" s="40" t="s">
        <v>211</v>
      </c>
      <c r="K8" s="40" t="s">
        <v>214</v>
      </c>
      <c r="L8" s="40" t="s">
        <v>226</v>
      </c>
      <c r="M8" s="14" t="s">
        <v>15</v>
      </c>
      <c r="N8" s="14" t="s">
        <v>192</v>
      </c>
      <c r="O8" s="14" t="s">
        <v>192</v>
      </c>
      <c r="P8" s="14" t="s">
        <v>192</v>
      </c>
      <c r="Q8" s="14" t="s">
        <v>192</v>
      </c>
      <c r="R8" s="10"/>
      <c r="S8" s="5">
        <v>75850</v>
      </c>
      <c r="T8" s="6"/>
    </row>
    <row r="9" spans="1:20" x14ac:dyDescent="0.25">
      <c r="A9" s="37">
        <v>57350</v>
      </c>
      <c r="B9" s="38" t="s">
        <v>63</v>
      </c>
      <c r="C9" s="14" t="s">
        <v>210</v>
      </c>
      <c r="D9" s="14" t="s">
        <v>17</v>
      </c>
      <c r="E9" s="14" t="s">
        <v>13</v>
      </c>
      <c r="F9" s="14" t="s">
        <v>161</v>
      </c>
      <c r="G9" s="39" t="s">
        <v>14</v>
      </c>
      <c r="H9" s="40" t="s">
        <v>192</v>
      </c>
      <c r="I9" s="14" t="s">
        <v>16</v>
      </c>
      <c r="J9" s="40" t="s">
        <v>211</v>
      </c>
      <c r="K9" s="40" t="s">
        <v>214</v>
      </c>
      <c r="L9" s="40" t="s">
        <v>226</v>
      </c>
      <c r="M9" s="14" t="s">
        <v>15</v>
      </c>
      <c r="N9" s="14" t="s">
        <v>192</v>
      </c>
      <c r="O9" s="14" t="s">
        <v>192</v>
      </c>
      <c r="P9" s="14" t="s">
        <v>192</v>
      </c>
      <c r="Q9" s="14" t="s">
        <v>192</v>
      </c>
      <c r="R9" s="10"/>
      <c r="S9" s="5">
        <v>75851</v>
      </c>
      <c r="T9" s="6"/>
    </row>
    <row r="10" spans="1:20" x14ac:dyDescent="0.25">
      <c r="A10" s="37">
        <v>57351</v>
      </c>
      <c r="B10" s="38" t="s">
        <v>64</v>
      </c>
      <c r="C10" s="14" t="s">
        <v>210</v>
      </c>
      <c r="D10" s="14" t="s">
        <v>17</v>
      </c>
      <c r="E10" s="14" t="s">
        <v>18</v>
      </c>
      <c r="F10" s="14" t="s">
        <v>170</v>
      </c>
      <c r="G10" s="39" t="s">
        <v>19</v>
      </c>
      <c r="H10" s="40" t="s">
        <v>192</v>
      </c>
      <c r="I10" s="14" t="s">
        <v>16</v>
      </c>
      <c r="J10" s="40" t="s">
        <v>211</v>
      </c>
      <c r="K10" s="40" t="s">
        <v>253</v>
      </c>
      <c r="L10" s="40" t="s">
        <v>226</v>
      </c>
      <c r="M10" s="14" t="s">
        <v>15</v>
      </c>
      <c r="N10" s="14" t="s">
        <v>192</v>
      </c>
      <c r="O10" s="14" t="s">
        <v>192</v>
      </c>
      <c r="P10" s="14" t="s">
        <v>192</v>
      </c>
      <c r="Q10" s="14" t="s">
        <v>192</v>
      </c>
      <c r="R10" s="10"/>
      <c r="S10" s="5">
        <v>75852</v>
      </c>
      <c r="T10" s="6"/>
    </row>
    <row r="11" spans="1:20" x14ac:dyDescent="0.25">
      <c r="A11" s="37">
        <v>57352</v>
      </c>
      <c r="B11" s="38" t="s">
        <v>66</v>
      </c>
      <c r="C11" s="14" t="s">
        <v>210</v>
      </c>
      <c r="D11" s="14" t="s">
        <v>17</v>
      </c>
      <c r="E11" s="14" t="s">
        <v>18</v>
      </c>
      <c r="F11" s="14" t="s">
        <v>170</v>
      </c>
      <c r="G11" s="39" t="s">
        <v>19</v>
      </c>
      <c r="H11" s="40" t="s">
        <v>192</v>
      </c>
      <c r="I11" s="14" t="s">
        <v>16</v>
      </c>
      <c r="J11" s="40" t="s">
        <v>211</v>
      </c>
      <c r="K11" s="40" t="s">
        <v>253</v>
      </c>
      <c r="L11" s="40" t="s">
        <v>226</v>
      </c>
      <c r="M11" s="14" t="s">
        <v>15</v>
      </c>
      <c r="N11" s="14" t="s">
        <v>192</v>
      </c>
      <c r="O11" s="14" t="s">
        <v>192</v>
      </c>
      <c r="P11" s="14" t="s">
        <v>192</v>
      </c>
      <c r="Q11" s="14" t="s">
        <v>192</v>
      </c>
      <c r="R11" s="10"/>
      <c r="S11" s="5">
        <v>75853</v>
      </c>
      <c r="T11" s="6"/>
    </row>
    <row r="12" spans="1:20" x14ac:dyDescent="0.25">
      <c r="A12" s="37">
        <v>57353</v>
      </c>
      <c r="B12" s="38" t="s">
        <v>65</v>
      </c>
      <c r="C12" s="14" t="s">
        <v>210</v>
      </c>
      <c r="D12" s="14" t="s">
        <v>17</v>
      </c>
      <c r="E12" s="14" t="s">
        <v>18</v>
      </c>
      <c r="F12" s="14" t="s">
        <v>170</v>
      </c>
      <c r="G12" s="39" t="s">
        <v>19</v>
      </c>
      <c r="H12" s="40" t="s">
        <v>192</v>
      </c>
      <c r="I12" s="14" t="s">
        <v>16</v>
      </c>
      <c r="J12" s="40" t="s">
        <v>211</v>
      </c>
      <c r="K12" s="40" t="s">
        <v>253</v>
      </c>
      <c r="L12" s="40" t="s">
        <v>226</v>
      </c>
      <c r="M12" s="14" t="s">
        <v>15</v>
      </c>
      <c r="N12" s="14" t="s">
        <v>192</v>
      </c>
      <c r="O12" s="14" t="s">
        <v>192</v>
      </c>
      <c r="P12" s="14" t="s">
        <v>192</v>
      </c>
      <c r="Q12" s="14" t="s">
        <v>192</v>
      </c>
      <c r="R12" s="10"/>
      <c r="S12" s="5">
        <v>75852</v>
      </c>
      <c r="T12" s="6"/>
    </row>
    <row r="13" spans="1:20" x14ac:dyDescent="0.25">
      <c r="A13" s="37">
        <v>57354</v>
      </c>
      <c r="B13" s="38" t="s">
        <v>71</v>
      </c>
      <c r="C13" s="14" t="s">
        <v>210</v>
      </c>
      <c r="D13" s="14" t="s">
        <v>17</v>
      </c>
      <c r="E13" s="14" t="s">
        <v>18</v>
      </c>
      <c r="F13" s="14" t="s">
        <v>170</v>
      </c>
      <c r="G13" s="39" t="s">
        <v>19</v>
      </c>
      <c r="H13" s="40" t="s">
        <v>192</v>
      </c>
      <c r="I13" s="14" t="s">
        <v>16</v>
      </c>
      <c r="J13" s="40" t="s">
        <v>211</v>
      </c>
      <c r="K13" s="40" t="s">
        <v>253</v>
      </c>
      <c r="L13" s="40" t="s">
        <v>226</v>
      </c>
      <c r="M13" s="14" t="s">
        <v>15</v>
      </c>
      <c r="N13" s="14" t="s">
        <v>192</v>
      </c>
      <c r="O13" s="14" t="s">
        <v>192</v>
      </c>
      <c r="P13" s="14" t="s">
        <v>192</v>
      </c>
      <c r="Q13" s="14" t="s">
        <v>192</v>
      </c>
      <c r="R13" s="10"/>
      <c r="S13" s="5">
        <v>75853</v>
      </c>
      <c r="T13" s="6"/>
    </row>
    <row r="14" spans="1:20" x14ac:dyDescent="0.25">
      <c r="A14" s="37">
        <v>57355</v>
      </c>
      <c r="B14" s="38" t="s">
        <v>67</v>
      </c>
      <c r="C14" s="14" t="s">
        <v>210</v>
      </c>
      <c r="D14" s="14" t="s">
        <v>17</v>
      </c>
      <c r="E14" s="14" t="s">
        <v>20</v>
      </c>
      <c r="F14" s="14" t="s">
        <v>242</v>
      </c>
      <c r="G14" s="39" t="s">
        <v>21</v>
      </c>
      <c r="H14" s="40" t="s">
        <v>192</v>
      </c>
      <c r="I14" s="14" t="s">
        <v>16</v>
      </c>
      <c r="J14" s="40" t="s">
        <v>211</v>
      </c>
      <c r="K14" s="40" t="s">
        <v>254</v>
      </c>
      <c r="L14" s="40" t="s">
        <v>226</v>
      </c>
      <c r="M14" s="14" t="s">
        <v>22</v>
      </c>
      <c r="N14" s="14" t="s">
        <v>192</v>
      </c>
      <c r="O14" s="14" t="s">
        <v>192</v>
      </c>
      <c r="P14" s="14" t="s">
        <v>192</v>
      </c>
      <c r="Q14" s="14" t="s">
        <v>192</v>
      </c>
      <c r="R14" s="10"/>
      <c r="S14" s="5" t="s">
        <v>159</v>
      </c>
      <c r="T14" s="6"/>
    </row>
    <row r="15" spans="1:20" x14ac:dyDescent="0.25">
      <c r="A15" s="37">
        <v>57356</v>
      </c>
      <c r="B15" s="38" t="s">
        <v>69</v>
      </c>
      <c r="C15" s="14" t="s">
        <v>210</v>
      </c>
      <c r="D15" s="14" t="s">
        <v>17</v>
      </c>
      <c r="E15" s="14" t="s">
        <v>20</v>
      </c>
      <c r="F15" s="14" t="s">
        <v>242</v>
      </c>
      <c r="G15" s="39" t="s">
        <v>21</v>
      </c>
      <c r="H15" s="40" t="s">
        <v>192</v>
      </c>
      <c r="I15" s="14" t="s">
        <v>16</v>
      </c>
      <c r="J15" s="40" t="s">
        <v>211</v>
      </c>
      <c r="K15" s="40" t="s">
        <v>254</v>
      </c>
      <c r="L15" s="40" t="s">
        <v>226</v>
      </c>
      <c r="M15" s="14" t="s">
        <v>22</v>
      </c>
      <c r="N15" s="14" t="s">
        <v>192</v>
      </c>
      <c r="O15" s="14" t="s">
        <v>192</v>
      </c>
      <c r="P15" s="14" t="s">
        <v>192</v>
      </c>
      <c r="Q15" s="14" t="s">
        <v>192</v>
      </c>
      <c r="R15" s="10"/>
      <c r="S15" s="5" t="s">
        <v>159</v>
      </c>
      <c r="T15" s="6"/>
    </row>
    <row r="16" spans="1:20" x14ac:dyDescent="0.25">
      <c r="A16" s="37">
        <v>57357</v>
      </c>
      <c r="B16" s="38" t="s">
        <v>68</v>
      </c>
      <c r="C16" s="14" t="s">
        <v>210</v>
      </c>
      <c r="D16" s="14" t="s">
        <v>17</v>
      </c>
      <c r="E16" s="14" t="s">
        <v>20</v>
      </c>
      <c r="F16" s="14" t="s">
        <v>242</v>
      </c>
      <c r="G16" s="39" t="s">
        <v>21</v>
      </c>
      <c r="H16" s="40" t="s">
        <v>192</v>
      </c>
      <c r="I16" s="14" t="s">
        <v>16</v>
      </c>
      <c r="J16" s="40" t="s">
        <v>211</v>
      </c>
      <c r="K16" s="40" t="s">
        <v>254</v>
      </c>
      <c r="L16" s="40" t="s">
        <v>226</v>
      </c>
      <c r="M16" s="14" t="s">
        <v>22</v>
      </c>
      <c r="N16" s="14" t="s">
        <v>192</v>
      </c>
      <c r="O16" s="14" t="s">
        <v>192</v>
      </c>
      <c r="P16" s="14" t="s">
        <v>192</v>
      </c>
      <c r="Q16" s="14" t="s">
        <v>192</v>
      </c>
      <c r="R16" s="10"/>
      <c r="S16" s="5" t="s">
        <v>159</v>
      </c>
      <c r="T16" s="6"/>
    </row>
    <row r="17" spans="1:20" x14ac:dyDescent="0.25">
      <c r="A17" s="37">
        <v>57358</v>
      </c>
      <c r="B17" s="38" t="s">
        <v>70</v>
      </c>
      <c r="C17" s="14" t="s">
        <v>210</v>
      </c>
      <c r="D17" s="14" t="s">
        <v>17</v>
      </c>
      <c r="E17" s="14" t="s">
        <v>20</v>
      </c>
      <c r="F17" s="14" t="s">
        <v>242</v>
      </c>
      <c r="G17" s="39" t="s">
        <v>21</v>
      </c>
      <c r="H17" s="40" t="s">
        <v>192</v>
      </c>
      <c r="I17" s="14" t="s">
        <v>16</v>
      </c>
      <c r="J17" s="40" t="s">
        <v>211</v>
      </c>
      <c r="K17" s="40" t="s">
        <v>254</v>
      </c>
      <c r="L17" s="40" t="s">
        <v>226</v>
      </c>
      <c r="M17" s="14" t="s">
        <v>22</v>
      </c>
      <c r="N17" s="14" t="s">
        <v>192</v>
      </c>
      <c r="O17" s="14" t="s">
        <v>192</v>
      </c>
      <c r="P17" s="14" t="s">
        <v>192</v>
      </c>
      <c r="Q17" s="14" t="s">
        <v>192</v>
      </c>
      <c r="R17" s="10"/>
      <c r="S17" s="5" t="s">
        <v>159</v>
      </c>
      <c r="T17" s="6"/>
    </row>
    <row r="18" spans="1:20" x14ac:dyDescent="0.25">
      <c r="A18" s="35" t="s">
        <v>163</v>
      </c>
      <c r="B18" s="36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0"/>
      <c r="S18" s="12"/>
      <c r="T18" s="3"/>
    </row>
    <row r="19" spans="1:20" x14ac:dyDescent="0.25">
      <c r="A19" s="37">
        <v>57420</v>
      </c>
      <c r="B19" s="38" t="s">
        <v>72</v>
      </c>
      <c r="C19" s="14" t="s">
        <v>210</v>
      </c>
      <c r="D19" s="14" t="s">
        <v>25</v>
      </c>
      <c r="E19" s="14" t="s">
        <v>23</v>
      </c>
      <c r="F19" s="14" t="s">
        <v>243</v>
      </c>
      <c r="G19" s="39" t="s">
        <v>24</v>
      </c>
      <c r="H19" s="40" t="s">
        <v>192</v>
      </c>
      <c r="I19" s="14" t="s">
        <v>16</v>
      </c>
      <c r="J19" s="40" t="s">
        <v>257</v>
      </c>
      <c r="K19" s="40" t="s">
        <v>256</v>
      </c>
      <c r="L19" s="40" t="s">
        <v>255</v>
      </c>
      <c r="M19" s="14" t="s">
        <v>22</v>
      </c>
      <c r="N19" s="14" t="s">
        <v>192</v>
      </c>
      <c r="O19" s="14" t="s">
        <v>192</v>
      </c>
      <c r="P19" s="14" t="s">
        <v>192</v>
      </c>
      <c r="Q19" s="14" t="s">
        <v>192</v>
      </c>
      <c r="R19" s="10"/>
      <c r="S19" s="5">
        <v>75858</v>
      </c>
      <c r="T19" s="6"/>
    </row>
    <row r="20" spans="1:20" x14ac:dyDescent="0.25">
      <c r="A20" s="37">
        <v>57421</v>
      </c>
      <c r="B20" s="38" t="s">
        <v>73</v>
      </c>
      <c r="C20" s="14" t="s">
        <v>210</v>
      </c>
      <c r="D20" s="14" t="s">
        <v>25</v>
      </c>
      <c r="E20" s="14" t="s">
        <v>23</v>
      </c>
      <c r="F20" s="14" t="s">
        <v>243</v>
      </c>
      <c r="G20" s="39" t="s">
        <v>24</v>
      </c>
      <c r="H20" s="40" t="s">
        <v>192</v>
      </c>
      <c r="I20" s="14" t="s">
        <v>16</v>
      </c>
      <c r="J20" s="40" t="s">
        <v>257</v>
      </c>
      <c r="K20" s="40" t="s">
        <v>256</v>
      </c>
      <c r="L20" s="40" t="s">
        <v>255</v>
      </c>
      <c r="M20" s="14" t="s">
        <v>22</v>
      </c>
      <c r="N20" s="14" t="s">
        <v>192</v>
      </c>
      <c r="O20" s="14" t="s">
        <v>192</v>
      </c>
      <c r="P20" s="14" t="s">
        <v>192</v>
      </c>
      <c r="Q20" s="14" t="s">
        <v>192</v>
      </c>
      <c r="R20" s="10"/>
      <c r="S20" s="5">
        <v>75858</v>
      </c>
      <c r="T20" s="6"/>
    </row>
    <row r="21" spans="1:20" x14ac:dyDescent="0.25">
      <c r="A21" s="37">
        <v>57422</v>
      </c>
      <c r="B21" s="38" t="s">
        <v>74</v>
      </c>
      <c r="C21" s="14" t="s">
        <v>210</v>
      </c>
      <c r="D21" s="14" t="s">
        <v>25</v>
      </c>
      <c r="E21" s="14" t="s">
        <v>23</v>
      </c>
      <c r="F21" s="14" t="s">
        <v>243</v>
      </c>
      <c r="G21" s="39" t="s">
        <v>24</v>
      </c>
      <c r="H21" s="40" t="s">
        <v>192</v>
      </c>
      <c r="I21" s="14" t="s">
        <v>3</v>
      </c>
      <c r="J21" s="40" t="s">
        <v>257</v>
      </c>
      <c r="K21" s="40" t="s">
        <v>256</v>
      </c>
      <c r="L21" s="40" t="s">
        <v>255</v>
      </c>
      <c r="M21" s="14" t="s">
        <v>22</v>
      </c>
      <c r="N21" s="14" t="s">
        <v>192</v>
      </c>
      <c r="O21" s="14" t="s">
        <v>192</v>
      </c>
      <c r="P21" s="14" t="s">
        <v>192</v>
      </c>
      <c r="Q21" s="14" t="s">
        <v>192</v>
      </c>
      <c r="R21" s="10"/>
      <c r="S21" s="5">
        <v>75858</v>
      </c>
      <c r="T21" s="6"/>
    </row>
    <row r="22" spans="1:20" x14ac:dyDescent="0.25">
      <c r="A22" s="37">
        <v>57424</v>
      </c>
      <c r="B22" s="38" t="s">
        <v>75</v>
      </c>
      <c r="C22" s="14" t="s">
        <v>210</v>
      </c>
      <c r="D22" s="14" t="s">
        <v>25</v>
      </c>
      <c r="E22" s="14" t="s">
        <v>23</v>
      </c>
      <c r="F22" s="14" t="s">
        <v>243</v>
      </c>
      <c r="G22" s="39" t="s">
        <v>24</v>
      </c>
      <c r="H22" s="40" t="s">
        <v>192</v>
      </c>
      <c r="I22" s="14" t="s">
        <v>16</v>
      </c>
      <c r="J22" s="40" t="s">
        <v>257</v>
      </c>
      <c r="K22" s="40" t="s">
        <v>256</v>
      </c>
      <c r="L22" s="40" t="s">
        <v>255</v>
      </c>
      <c r="M22" s="14" t="s">
        <v>22</v>
      </c>
      <c r="N22" s="14" t="s">
        <v>192</v>
      </c>
      <c r="O22" s="14" t="s">
        <v>192</v>
      </c>
      <c r="P22" s="14" t="s">
        <v>192</v>
      </c>
      <c r="Q22" s="14" t="s">
        <v>192</v>
      </c>
      <c r="R22" s="10"/>
      <c r="S22" s="5">
        <v>75858</v>
      </c>
      <c r="T22" s="6"/>
    </row>
    <row r="23" spans="1:20" x14ac:dyDescent="0.25">
      <c r="A23" s="37">
        <v>57425</v>
      </c>
      <c r="B23" s="38" t="s">
        <v>76</v>
      </c>
      <c r="C23" s="14" t="s">
        <v>210</v>
      </c>
      <c r="D23" s="14" t="s">
        <v>25</v>
      </c>
      <c r="E23" s="14" t="s">
        <v>23</v>
      </c>
      <c r="F23" s="14" t="s">
        <v>243</v>
      </c>
      <c r="G23" s="39" t="s">
        <v>24</v>
      </c>
      <c r="H23" s="40" t="s">
        <v>192</v>
      </c>
      <c r="I23" s="14" t="s">
        <v>16</v>
      </c>
      <c r="J23" s="40" t="s">
        <v>257</v>
      </c>
      <c r="K23" s="40" t="s">
        <v>256</v>
      </c>
      <c r="L23" s="40" t="s">
        <v>255</v>
      </c>
      <c r="M23" s="14" t="s">
        <v>22</v>
      </c>
      <c r="N23" s="14" t="s">
        <v>192</v>
      </c>
      <c r="O23" s="14" t="s">
        <v>192</v>
      </c>
      <c r="P23" s="14" t="s">
        <v>192</v>
      </c>
      <c r="Q23" s="14" t="s">
        <v>192</v>
      </c>
      <c r="R23" s="10"/>
      <c r="S23" s="5">
        <v>75858</v>
      </c>
      <c r="T23" s="6"/>
    </row>
    <row r="24" spans="1:20" x14ac:dyDescent="0.25">
      <c r="A24" s="37">
        <v>57426</v>
      </c>
      <c r="B24" s="38" t="s">
        <v>77</v>
      </c>
      <c r="C24" s="14" t="s">
        <v>210</v>
      </c>
      <c r="D24" s="14" t="s">
        <v>25</v>
      </c>
      <c r="E24" s="14" t="s">
        <v>23</v>
      </c>
      <c r="F24" s="14" t="s">
        <v>243</v>
      </c>
      <c r="G24" s="39" t="s">
        <v>24</v>
      </c>
      <c r="H24" s="40" t="s">
        <v>192</v>
      </c>
      <c r="I24" s="14" t="s">
        <v>3</v>
      </c>
      <c r="J24" s="40" t="s">
        <v>257</v>
      </c>
      <c r="K24" s="40" t="s">
        <v>256</v>
      </c>
      <c r="L24" s="40" t="s">
        <v>255</v>
      </c>
      <c r="M24" s="14" t="s">
        <v>22</v>
      </c>
      <c r="N24" s="14" t="s">
        <v>192</v>
      </c>
      <c r="O24" s="14" t="s">
        <v>192</v>
      </c>
      <c r="P24" s="14" t="s">
        <v>192</v>
      </c>
      <c r="Q24" s="14" t="s">
        <v>192</v>
      </c>
      <c r="R24" s="10"/>
      <c r="S24" s="5">
        <v>75858</v>
      </c>
      <c r="T24" s="6"/>
    </row>
    <row r="25" spans="1:20" x14ac:dyDescent="0.25">
      <c r="A25" s="37">
        <v>57431</v>
      </c>
      <c r="B25" s="38" t="s">
        <v>78</v>
      </c>
      <c r="C25" s="14" t="s">
        <v>210</v>
      </c>
      <c r="D25" s="14" t="s">
        <v>27</v>
      </c>
      <c r="E25" s="14" t="s">
        <v>8</v>
      </c>
      <c r="F25" s="14" t="s">
        <v>244</v>
      </c>
      <c r="G25" s="39" t="s">
        <v>26</v>
      </c>
      <c r="H25" s="40" t="s">
        <v>192</v>
      </c>
      <c r="I25" s="14" t="s">
        <v>16</v>
      </c>
      <c r="J25" s="40" t="s">
        <v>257</v>
      </c>
      <c r="K25" s="40" t="s">
        <v>214</v>
      </c>
      <c r="L25" s="40" t="s">
        <v>255</v>
      </c>
      <c r="M25" s="14" t="s">
        <v>22</v>
      </c>
      <c r="N25" s="14" t="s">
        <v>192</v>
      </c>
      <c r="O25" s="14" t="s">
        <v>192</v>
      </c>
      <c r="P25" s="14" t="s">
        <v>192</v>
      </c>
      <c r="Q25" s="14" t="s">
        <v>192</v>
      </c>
      <c r="R25" s="10"/>
      <c r="S25" s="5">
        <v>75856</v>
      </c>
      <c r="T25" s="6"/>
    </row>
    <row r="26" spans="1:20" x14ac:dyDescent="0.25">
      <c r="A26" s="37">
        <v>57433</v>
      </c>
      <c r="B26" s="38" t="s">
        <v>79</v>
      </c>
      <c r="C26" s="14" t="s">
        <v>210</v>
      </c>
      <c r="D26" s="14" t="s">
        <v>27</v>
      </c>
      <c r="E26" s="14" t="s">
        <v>28</v>
      </c>
      <c r="F26" s="14" t="s">
        <v>245</v>
      </c>
      <c r="G26" s="39" t="s">
        <v>19</v>
      </c>
      <c r="H26" s="40" t="s">
        <v>192</v>
      </c>
      <c r="I26" s="14" t="s">
        <v>16</v>
      </c>
      <c r="J26" s="40" t="s">
        <v>257</v>
      </c>
      <c r="K26" s="40" t="s">
        <v>214</v>
      </c>
      <c r="L26" s="40" t="s">
        <v>255</v>
      </c>
      <c r="M26" s="14" t="s">
        <v>22</v>
      </c>
      <c r="N26" s="14" t="s">
        <v>192</v>
      </c>
      <c r="O26" s="14" t="s">
        <v>192</v>
      </c>
      <c r="P26" s="14" t="s">
        <v>192</v>
      </c>
      <c r="Q26" s="14" t="s">
        <v>192</v>
      </c>
      <c r="R26" s="10"/>
      <c r="S26" s="5">
        <v>75856</v>
      </c>
      <c r="T26" s="6"/>
    </row>
    <row r="27" spans="1:20" x14ac:dyDescent="0.25">
      <c r="A27" s="37">
        <v>57434</v>
      </c>
      <c r="B27" s="38" t="s">
        <v>80</v>
      </c>
      <c r="C27" s="14" t="s">
        <v>210</v>
      </c>
      <c r="D27" s="14" t="s">
        <v>27</v>
      </c>
      <c r="E27" s="14" t="s">
        <v>29</v>
      </c>
      <c r="F27" s="14" t="s">
        <v>242</v>
      </c>
      <c r="G27" s="39" t="s">
        <v>24</v>
      </c>
      <c r="H27" s="40" t="s">
        <v>192</v>
      </c>
      <c r="I27" s="14" t="s">
        <v>16</v>
      </c>
      <c r="J27" s="40" t="s">
        <v>257</v>
      </c>
      <c r="K27" s="40" t="s">
        <v>214</v>
      </c>
      <c r="L27" s="40" t="s">
        <v>255</v>
      </c>
      <c r="M27" s="14" t="s">
        <v>22</v>
      </c>
      <c r="N27" s="14" t="s">
        <v>192</v>
      </c>
      <c r="O27" s="14" t="s">
        <v>192</v>
      </c>
      <c r="P27" s="14" t="s">
        <v>192</v>
      </c>
      <c r="Q27" s="14" t="s">
        <v>192</v>
      </c>
      <c r="R27" s="10"/>
      <c r="S27" s="5">
        <v>75857</v>
      </c>
      <c r="T27" s="6"/>
    </row>
    <row r="28" spans="1:20" x14ac:dyDescent="0.25">
      <c r="A28" s="37">
        <v>57452</v>
      </c>
      <c r="B28" s="38" t="s">
        <v>81</v>
      </c>
      <c r="C28" s="14" t="s">
        <v>210</v>
      </c>
      <c r="D28" s="14" t="s">
        <v>27</v>
      </c>
      <c r="E28" s="14" t="s">
        <v>6</v>
      </c>
      <c r="F28" s="14" t="s">
        <v>170</v>
      </c>
      <c r="G28" s="39" t="s">
        <v>30</v>
      </c>
      <c r="H28" s="40" t="s">
        <v>192</v>
      </c>
      <c r="I28" s="14" t="s">
        <v>16</v>
      </c>
      <c r="J28" s="40" t="s">
        <v>257</v>
      </c>
      <c r="K28" s="40" t="s">
        <v>214</v>
      </c>
      <c r="L28" s="40" t="s">
        <v>255</v>
      </c>
      <c r="M28" s="14" t="s">
        <v>22</v>
      </c>
      <c r="N28" s="14" t="s">
        <v>192</v>
      </c>
      <c r="O28" s="14" t="s">
        <v>192</v>
      </c>
      <c r="P28" s="14" t="s">
        <v>192</v>
      </c>
      <c r="Q28" s="14" t="s">
        <v>192</v>
      </c>
      <c r="R28" s="10"/>
      <c r="S28" s="5">
        <v>75857</v>
      </c>
      <c r="T28" s="6"/>
    </row>
    <row r="29" spans="1:20" x14ac:dyDescent="0.25">
      <c r="A29" s="37">
        <v>57453</v>
      </c>
      <c r="B29" s="38" t="s">
        <v>82</v>
      </c>
      <c r="C29" s="14" t="s">
        <v>210</v>
      </c>
      <c r="D29" s="14" t="s">
        <v>27</v>
      </c>
      <c r="E29" s="14" t="s">
        <v>8</v>
      </c>
      <c r="F29" s="14" t="s">
        <v>244</v>
      </c>
      <c r="G29" s="39" t="s">
        <v>26</v>
      </c>
      <c r="H29" s="40" t="s">
        <v>192</v>
      </c>
      <c r="I29" s="14" t="s">
        <v>16</v>
      </c>
      <c r="J29" s="40" t="s">
        <v>257</v>
      </c>
      <c r="K29" s="40" t="s">
        <v>214</v>
      </c>
      <c r="L29" s="40" t="s">
        <v>255</v>
      </c>
      <c r="M29" s="14" t="s">
        <v>22</v>
      </c>
      <c r="N29" s="14" t="s">
        <v>192</v>
      </c>
      <c r="O29" s="14" t="s">
        <v>192</v>
      </c>
      <c r="P29" s="14" t="s">
        <v>192</v>
      </c>
      <c r="Q29" s="14" t="s">
        <v>192</v>
      </c>
      <c r="R29" s="10"/>
      <c r="S29" s="5">
        <v>75856</v>
      </c>
      <c r="T29" s="6"/>
    </row>
    <row r="30" spans="1:20" x14ac:dyDescent="0.25">
      <c r="A30" s="37">
        <v>57454</v>
      </c>
      <c r="B30" s="38" t="s">
        <v>83</v>
      </c>
      <c r="C30" s="14" t="s">
        <v>210</v>
      </c>
      <c r="D30" s="14" t="s">
        <v>27</v>
      </c>
      <c r="E30" s="14" t="s">
        <v>28</v>
      </c>
      <c r="F30" s="14" t="s">
        <v>245</v>
      </c>
      <c r="G30" s="39" t="s">
        <v>19</v>
      </c>
      <c r="H30" s="40" t="s">
        <v>192</v>
      </c>
      <c r="I30" s="14" t="s">
        <v>16</v>
      </c>
      <c r="J30" s="40" t="s">
        <v>257</v>
      </c>
      <c r="K30" s="40" t="s">
        <v>214</v>
      </c>
      <c r="L30" s="40" t="s">
        <v>255</v>
      </c>
      <c r="M30" s="14" t="s">
        <v>22</v>
      </c>
      <c r="N30" s="14" t="s">
        <v>192</v>
      </c>
      <c r="O30" s="14" t="s">
        <v>192</v>
      </c>
      <c r="P30" s="14" t="s">
        <v>192</v>
      </c>
      <c r="Q30" s="14" t="s">
        <v>192</v>
      </c>
      <c r="R30" s="10"/>
      <c r="S30" s="5">
        <v>75856</v>
      </c>
      <c r="T30" s="6"/>
    </row>
    <row r="31" spans="1:20" x14ac:dyDescent="0.25">
      <c r="A31" s="37">
        <v>57455</v>
      </c>
      <c r="B31" s="38" t="s">
        <v>84</v>
      </c>
      <c r="C31" s="14" t="s">
        <v>210</v>
      </c>
      <c r="D31" s="14" t="s">
        <v>27</v>
      </c>
      <c r="E31" s="14" t="s">
        <v>29</v>
      </c>
      <c r="F31" s="14" t="s">
        <v>242</v>
      </c>
      <c r="G31" s="39" t="s">
        <v>24</v>
      </c>
      <c r="H31" s="40" t="s">
        <v>192</v>
      </c>
      <c r="I31" s="14" t="s">
        <v>16</v>
      </c>
      <c r="J31" s="40" t="s">
        <v>257</v>
      </c>
      <c r="K31" s="40" t="s">
        <v>214</v>
      </c>
      <c r="L31" s="40" t="s">
        <v>255</v>
      </c>
      <c r="M31" s="14" t="s">
        <v>22</v>
      </c>
      <c r="N31" s="14" t="s">
        <v>192</v>
      </c>
      <c r="O31" s="14" t="s">
        <v>192</v>
      </c>
      <c r="P31" s="14" t="s">
        <v>192</v>
      </c>
      <c r="Q31" s="14" t="s">
        <v>192</v>
      </c>
      <c r="R31" s="10"/>
      <c r="S31" s="5">
        <v>75857</v>
      </c>
      <c r="T31" s="6"/>
    </row>
    <row r="32" spans="1:20" x14ac:dyDescent="0.25">
      <c r="A32" s="37">
        <v>57456</v>
      </c>
      <c r="B32" s="38" t="s">
        <v>85</v>
      </c>
      <c r="C32" s="14" t="s">
        <v>210</v>
      </c>
      <c r="D32" s="14" t="s">
        <v>27</v>
      </c>
      <c r="E32" s="14" t="s">
        <v>6</v>
      </c>
      <c r="F32" s="14" t="s">
        <v>170</v>
      </c>
      <c r="G32" s="39" t="s">
        <v>30</v>
      </c>
      <c r="H32" s="40" t="s">
        <v>192</v>
      </c>
      <c r="I32" s="14" t="s">
        <v>16</v>
      </c>
      <c r="J32" s="40" t="s">
        <v>257</v>
      </c>
      <c r="K32" s="40" t="s">
        <v>214</v>
      </c>
      <c r="L32" s="40" t="s">
        <v>255</v>
      </c>
      <c r="M32" s="14" t="s">
        <v>22</v>
      </c>
      <c r="N32" s="14" t="s">
        <v>192</v>
      </c>
      <c r="O32" s="14" t="s">
        <v>192</v>
      </c>
      <c r="P32" s="14" t="s">
        <v>192</v>
      </c>
      <c r="Q32" s="14" t="s">
        <v>192</v>
      </c>
      <c r="R32" s="10"/>
      <c r="S32" s="5">
        <v>75857</v>
      </c>
      <c r="T32" s="6"/>
    </row>
    <row r="33" spans="1:20" x14ac:dyDescent="0.25">
      <c r="A33" s="35" t="s">
        <v>164</v>
      </c>
      <c r="B33" s="36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0"/>
      <c r="S33" s="12"/>
      <c r="T33" s="4"/>
    </row>
    <row r="34" spans="1:20" x14ac:dyDescent="0.25">
      <c r="A34" s="37">
        <v>57509</v>
      </c>
      <c r="B34" s="38" t="s">
        <v>86</v>
      </c>
      <c r="C34" s="14" t="s">
        <v>210</v>
      </c>
      <c r="D34" s="14" t="s">
        <v>34</v>
      </c>
      <c r="E34" s="14" t="s">
        <v>31</v>
      </c>
      <c r="F34" s="14" t="s">
        <v>246</v>
      </c>
      <c r="G34" s="39" t="s">
        <v>32</v>
      </c>
      <c r="H34" s="40" t="s">
        <v>192</v>
      </c>
      <c r="I34" s="14" t="s">
        <v>16</v>
      </c>
      <c r="J34" s="40" t="s">
        <v>259</v>
      </c>
      <c r="K34" s="40" t="s">
        <v>258</v>
      </c>
      <c r="L34" s="40" t="s">
        <v>260</v>
      </c>
      <c r="M34" s="14" t="s">
        <v>33</v>
      </c>
      <c r="N34" s="14" t="s">
        <v>5</v>
      </c>
      <c r="O34" s="14" t="s">
        <v>5</v>
      </c>
      <c r="P34" s="14" t="s">
        <v>5</v>
      </c>
      <c r="Q34" s="14" t="s">
        <v>192</v>
      </c>
      <c r="R34" s="10"/>
      <c r="S34" s="5" t="s">
        <v>159</v>
      </c>
      <c r="T34" s="6"/>
    </row>
    <row r="35" spans="1:20" x14ac:dyDescent="0.25">
      <c r="A35" s="37">
        <v>57510</v>
      </c>
      <c r="B35" s="38" t="s">
        <v>87</v>
      </c>
      <c r="C35" s="14" t="s">
        <v>210</v>
      </c>
      <c r="D35" s="14" t="s">
        <v>34</v>
      </c>
      <c r="E35" s="14" t="s">
        <v>31</v>
      </c>
      <c r="F35" s="14" t="s">
        <v>246</v>
      </c>
      <c r="G35" s="39" t="s">
        <v>32</v>
      </c>
      <c r="H35" s="40" t="s">
        <v>192</v>
      </c>
      <c r="I35" s="14" t="s">
        <v>16</v>
      </c>
      <c r="J35" s="40" t="s">
        <v>259</v>
      </c>
      <c r="K35" s="40" t="s">
        <v>258</v>
      </c>
      <c r="L35" s="40" t="s">
        <v>260</v>
      </c>
      <c r="M35" s="14" t="s">
        <v>33</v>
      </c>
      <c r="N35" s="14" t="s">
        <v>5</v>
      </c>
      <c r="O35" s="14" t="s">
        <v>5</v>
      </c>
      <c r="P35" s="14" t="s">
        <v>5</v>
      </c>
      <c r="Q35" s="14" t="s">
        <v>192</v>
      </c>
      <c r="R35" s="10"/>
      <c r="S35" s="5" t="s">
        <v>159</v>
      </c>
      <c r="T35" s="6"/>
    </row>
    <row r="36" spans="1:20" x14ac:dyDescent="0.25">
      <c r="A36" s="37">
        <v>79278</v>
      </c>
      <c r="B36" s="38" t="s">
        <v>88</v>
      </c>
      <c r="C36" s="14" t="s">
        <v>210</v>
      </c>
      <c r="D36" s="14" t="s">
        <v>37</v>
      </c>
      <c r="E36" s="14" t="s">
        <v>6</v>
      </c>
      <c r="F36" s="14" t="s">
        <v>247</v>
      </c>
      <c r="G36" s="39" t="s">
        <v>35</v>
      </c>
      <c r="H36" s="40" t="s">
        <v>192</v>
      </c>
      <c r="I36" s="14" t="s">
        <v>3</v>
      </c>
      <c r="J36" s="40" t="s">
        <v>261</v>
      </c>
      <c r="K36" s="40" t="s">
        <v>256</v>
      </c>
      <c r="L36" s="40" t="s">
        <v>260</v>
      </c>
      <c r="M36" s="14" t="s">
        <v>36</v>
      </c>
      <c r="N36" s="14" t="s">
        <v>5</v>
      </c>
      <c r="O36" s="14" t="s">
        <v>5</v>
      </c>
      <c r="P36" s="14" t="s">
        <v>5</v>
      </c>
      <c r="Q36" s="14" t="s">
        <v>192</v>
      </c>
      <c r="R36" s="10"/>
      <c r="S36" s="5" t="s">
        <v>159</v>
      </c>
      <c r="T36" s="6"/>
    </row>
    <row r="37" spans="1:20" x14ac:dyDescent="0.25">
      <c r="A37" s="37">
        <v>79366</v>
      </c>
      <c r="B37" s="38" t="s">
        <v>89</v>
      </c>
      <c r="C37" s="14" t="s">
        <v>210</v>
      </c>
      <c r="D37" s="14" t="s">
        <v>41</v>
      </c>
      <c r="E37" s="14" t="s">
        <v>38</v>
      </c>
      <c r="F37" s="14" t="s">
        <v>248</v>
      </c>
      <c r="G37" s="39" t="s">
        <v>39</v>
      </c>
      <c r="H37" s="40" t="s">
        <v>192</v>
      </c>
      <c r="I37" s="14" t="s">
        <v>3</v>
      </c>
      <c r="J37" s="40" t="s">
        <v>212</v>
      </c>
      <c r="K37" s="40" t="s">
        <v>215</v>
      </c>
      <c r="L37" s="40" t="s">
        <v>260</v>
      </c>
      <c r="M37" s="14" t="s">
        <v>40</v>
      </c>
      <c r="N37" s="14" t="s">
        <v>5</v>
      </c>
      <c r="O37" s="14" t="s">
        <v>5</v>
      </c>
      <c r="P37" s="14" t="s">
        <v>5</v>
      </c>
      <c r="Q37" s="14" t="s">
        <v>192</v>
      </c>
      <c r="R37" s="10"/>
      <c r="S37" s="5">
        <v>75855</v>
      </c>
      <c r="T37" s="6"/>
    </row>
    <row r="38" spans="1:20" x14ac:dyDescent="0.25">
      <c r="A38" s="37">
        <v>79367</v>
      </c>
      <c r="B38" s="38" t="s">
        <v>90</v>
      </c>
      <c r="C38" s="14" t="s">
        <v>210</v>
      </c>
      <c r="D38" s="14" t="s">
        <v>41</v>
      </c>
      <c r="E38" s="14" t="s">
        <v>38</v>
      </c>
      <c r="F38" s="14" t="s">
        <v>249</v>
      </c>
      <c r="G38" s="39" t="s">
        <v>19</v>
      </c>
      <c r="H38" s="40" t="s">
        <v>192</v>
      </c>
      <c r="I38" s="14" t="s">
        <v>3</v>
      </c>
      <c r="J38" s="40" t="s">
        <v>212</v>
      </c>
      <c r="K38" s="40" t="s">
        <v>215</v>
      </c>
      <c r="L38" s="40" t="s">
        <v>260</v>
      </c>
      <c r="M38" s="14" t="s">
        <v>42</v>
      </c>
      <c r="N38" s="14" t="s">
        <v>5</v>
      </c>
      <c r="O38" s="14" t="s">
        <v>5</v>
      </c>
      <c r="P38" s="14" t="s">
        <v>5</v>
      </c>
      <c r="Q38" s="14" t="s">
        <v>192</v>
      </c>
      <c r="R38" s="10"/>
      <c r="S38" s="5">
        <v>75855</v>
      </c>
      <c r="T38" s="6"/>
    </row>
    <row r="39" spans="1:20" x14ac:dyDescent="0.25">
      <c r="A39" s="37">
        <v>79368</v>
      </c>
      <c r="B39" s="38" t="s">
        <v>91</v>
      </c>
      <c r="C39" s="14" t="s">
        <v>210</v>
      </c>
      <c r="D39" s="14" t="s">
        <v>45</v>
      </c>
      <c r="E39" s="14" t="s">
        <v>43</v>
      </c>
      <c r="F39" s="14" t="s">
        <v>250</v>
      </c>
      <c r="G39" s="39" t="s">
        <v>39</v>
      </c>
      <c r="H39" s="40" t="s">
        <v>192</v>
      </c>
      <c r="I39" s="14" t="s">
        <v>3</v>
      </c>
      <c r="J39" s="40" t="s">
        <v>212</v>
      </c>
      <c r="K39" s="40" t="s">
        <v>215</v>
      </c>
      <c r="L39" s="40" t="s">
        <v>260</v>
      </c>
      <c r="M39" s="14" t="s">
        <v>44</v>
      </c>
      <c r="N39" s="14" t="s">
        <v>5</v>
      </c>
      <c r="O39" s="14" t="s">
        <v>5</v>
      </c>
      <c r="P39" s="14" t="s">
        <v>5</v>
      </c>
      <c r="Q39" s="14" t="s">
        <v>192</v>
      </c>
      <c r="R39" s="10"/>
      <c r="S39" s="5">
        <v>75854</v>
      </c>
      <c r="T39" s="6"/>
    </row>
    <row r="40" spans="1:20" x14ac:dyDescent="0.25">
      <c r="A40" s="37">
        <v>79369</v>
      </c>
      <c r="B40" s="38" t="s">
        <v>92</v>
      </c>
      <c r="C40" s="14" t="s">
        <v>210</v>
      </c>
      <c r="D40" s="14" t="s">
        <v>45</v>
      </c>
      <c r="E40" s="14" t="s">
        <v>43</v>
      </c>
      <c r="F40" s="14" t="s">
        <v>249</v>
      </c>
      <c r="G40" s="39" t="s">
        <v>19</v>
      </c>
      <c r="H40" s="40" t="s">
        <v>192</v>
      </c>
      <c r="I40" s="14" t="s">
        <v>3</v>
      </c>
      <c r="J40" s="40" t="s">
        <v>212</v>
      </c>
      <c r="K40" s="40" t="s">
        <v>215</v>
      </c>
      <c r="L40" s="40" t="s">
        <v>260</v>
      </c>
      <c r="M40" s="14" t="s">
        <v>46</v>
      </c>
      <c r="N40" s="14" t="s">
        <v>5</v>
      </c>
      <c r="O40" s="14" t="s">
        <v>5</v>
      </c>
      <c r="P40" s="14" t="s">
        <v>5</v>
      </c>
      <c r="Q40" s="14" t="s">
        <v>192</v>
      </c>
      <c r="R40" s="10"/>
      <c r="S40" s="5">
        <v>75854</v>
      </c>
      <c r="T40" s="6"/>
    </row>
    <row r="41" spans="1:20" x14ac:dyDescent="0.25">
      <c r="A41" s="37">
        <v>79370</v>
      </c>
      <c r="B41" s="38" t="s">
        <v>93</v>
      </c>
      <c r="C41" s="14" t="s">
        <v>210</v>
      </c>
      <c r="D41" s="14" t="s">
        <v>37</v>
      </c>
      <c r="E41" s="14" t="s">
        <v>6</v>
      </c>
      <c r="F41" s="14" t="s">
        <v>248</v>
      </c>
      <c r="G41" s="39" t="s">
        <v>39</v>
      </c>
      <c r="H41" s="40" t="s">
        <v>192</v>
      </c>
      <c r="I41" s="14" t="s">
        <v>3</v>
      </c>
      <c r="J41" s="40" t="s">
        <v>212</v>
      </c>
      <c r="K41" s="40" t="s">
        <v>256</v>
      </c>
      <c r="L41" s="40" t="s">
        <v>260</v>
      </c>
      <c r="M41" s="14" t="s">
        <v>47</v>
      </c>
      <c r="N41" s="14" t="s">
        <v>5</v>
      </c>
      <c r="O41" s="14" t="s">
        <v>5</v>
      </c>
      <c r="P41" s="14" t="s">
        <v>5</v>
      </c>
      <c r="Q41" s="14" t="s">
        <v>192</v>
      </c>
      <c r="R41" s="10"/>
      <c r="S41" s="5" t="s">
        <v>159</v>
      </c>
      <c r="T41" s="6"/>
    </row>
    <row r="42" spans="1:20" x14ac:dyDescent="0.25">
      <c r="A42" s="37">
        <v>79371</v>
      </c>
      <c r="B42" s="38" t="s">
        <v>94</v>
      </c>
      <c r="C42" s="14" t="s">
        <v>210</v>
      </c>
      <c r="D42" s="14" t="s">
        <v>37</v>
      </c>
      <c r="E42" s="14" t="s">
        <v>6</v>
      </c>
      <c r="F42" s="14" t="s">
        <v>249</v>
      </c>
      <c r="G42" s="39" t="s">
        <v>19</v>
      </c>
      <c r="H42" s="40" t="s">
        <v>192</v>
      </c>
      <c r="I42" s="14" t="s">
        <v>3</v>
      </c>
      <c r="J42" s="40" t="s">
        <v>212</v>
      </c>
      <c r="K42" s="40" t="s">
        <v>256</v>
      </c>
      <c r="L42" s="40" t="s">
        <v>260</v>
      </c>
      <c r="M42" s="14" t="s">
        <v>36</v>
      </c>
      <c r="N42" s="14" t="s">
        <v>5</v>
      </c>
      <c r="O42" s="14" t="s">
        <v>5</v>
      </c>
      <c r="P42" s="14" t="s">
        <v>5</v>
      </c>
      <c r="Q42" s="14" t="s">
        <v>192</v>
      </c>
      <c r="R42" s="10"/>
      <c r="S42" s="5" t="s">
        <v>159</v>
      </c>
      <c r="T42" s="6"/>
    </row>
    <row r="43" spans="1:20" x14ac:dyDescent="0.25">
      <c r="A43" s="35" t="s">
        <v>165</v>
      </c>
      <c r="B43" s="36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0"/>
      <c r="S43" s="12"/>
      <c r="T43" s="4"/>
    </row>
    <row r="44" spans="1:20" x14ac:dyDescent="0.25">
      <c r="A44" s="37">
        <v>79206</v>
      </c>
      <c r="B44" s="38" t="s">
        <v>95</v>
      </c>
      <c r="C44" s="14" t="s">
        <v>241</v>
      </c>
      <c r="D44" s="14" t="s">
        <v>45</v>
      </c>
      <c r="E44" s="14" t="s">
        <v>43</v>
      </c>
      <c r="F44" s="14" t="s">
        <v>248</v>
      </c>
      <c r="G44" s="39" t="s">
        <v>39</v>
      </c>
      <c r="H44" s="40" t="s">
        <v>192</v>
      </c>
      <c r="I44" s="14" t="s">
        <v>3</v>
      </c>
      <c r="J44" s="40" t="s">
        <v>212</v>
      </c>
      <c r="K44" s="40" t="s">
        <v>215</v>
      </c>
      <c r="L44" s="40" t="s">
        <v>260</v>
      </c>
      <c r="M44" s="14" t="s">
        <v>44</v>
      </c>
      <c r="N44" s="14" t="s">
        <v>5</v>
      </c>
      <c r="O44" s="14" t="s">
        <v>5</v>
      </c>
      <c r="P44" s="14" t="s">
        <v>5</v>
      </c>
      <c r="Q44" s="14" t="s">
        <v>192</v>
      </c>
      <c r="R44" s="10"/>
      <c r="S44" s="5" t="s">
        <v>159</v>
      </c>
      <c r="T44" s="6"/>
    </row>
    <row r="45" spans="1:20" x14ac:dyDescent="0.25">
      <c r="A45" s="37">
        <v>79207</v>
      </c>
      <c r="B45" s="38" t="s">
        <v>96</v>
      </c>
      <c r="C45" s="14" t="s">
        <v>241</v>
      </c>
      <c r="D45" s="14" t="s">
        <v>45</v>
      </c>
      <c r="E45" s="14" t="s">
        <v>43</v>
      </c>
      <c r="F45" s="14" t="s">
        <v>249</v>
      </c>
      <c r="G45" s="39" t="s">
        <v>19</v>
      </c>
      <c r="H45" s="40" t="s">
        <v>192</v>
      </c>
      <c r="I45" s="14" t="s">
        <v>3</v>
      </c>
      <c r="J45" s="40" t="s">
        <v>212</v>
      </c>
      <c r="K45" s="40" t="s">
        <v>215</v>
      </c>
      <c r="L45" s="40" t="s">
        <v>260</v>
      </c>
      <c r="M45" s="14" t="s">
        <v>46</v>
      </c>
      <c r="N45" s="14" t="s">
        <v>5</v>
      </c>
      <c r="O45" s="14" t="s">
        <v>5</v>
      </c>
      <c r="P45" s="14" t="s">
        <v>5</v>
      </c>
      <c r="Q45" s="14" t="s">
        <v>192</v>
      </c>
      <c r="R45" s="10"/>
      <c r="S45" s="5" t="s">
        <v>159</v>
      </c>
      <c r="T45" s="6"/>
    </row>
    <row r="46" spans="1:20" x14ac:dyDescent="0.25">
      <c r="A46" s="37">
        <v>79208</v>
      </c>
      <c r="B46" s="38" t="s">
        <v>97</v>
      </c>
      <c r="C46" s="14" t="s">
        <v>241</v>
      </c>
      <c r="D46" s="14" t="s">
        <v>41</v>
      </c>
      <c r="E46" s="14" t="s">
        <v>38</v>
      </c>
      <c r="F46" s="14" t="s">
        <v>248</v>
      </c>
      <c r="G46" s="39" t="s">
        <v>39</v>
      </c>
      <c r="H46" s="40" t="s">
        <v>192</v>
      </c>
      <c r="I46" s="14" t="s">
        <v>3</v>
      </c>
      <c r="J46" s="40" t="s">
        <v>212</v>
      </c>
      <c r="K46" s="40" t="s">
        <v>215</v>
      </c>
      <c r="L46" s="40" t="s">
        <v>260</v>
      </c>
      <c r="M46" s="14" t="s">
        <v>40</v>
      </c>
      <c r="N46" s="14" t="s">
        <v>5</v>
      </c>
      <c r="O46" s="14" t="s">
        <v>5</v>
      </c>
      <c r="P46" s="14" t="s">
        <v>5</v>
      </c>
      <c r="Q46" s="14" t="s">
        <v>192</v>
      </c>
      <c r="R46" s="10"/>
      <c r="S46" s="5" t="s">
        <v>159</v>
      </c>
      <c r="T46" s="6"/>
    </row>
    <row r="47" spans="1:20" x14ac:dyDescent="0.25">
      <c r="A47" s="37">
        <v>79209</v>
      </c>
      <c r="B47" s="38" t="s">
        <v>98</v>
      </c>
      <c r="C47" s="14" t="s">
        <v>241</v>
      </c>
      <c r="D47" s="14" t="s">
        <v>41</v>
      </c>
      <c r="E47" s="14" t="s">
        <v>38</v>
      </c>
      <c r="F47" s="14" t="s">
        <v>249</v>
      </c>
      <c r="G47" s="39" t="s">
        <v>19</v>
      </c>
      <c r="H47" s="40" t="s">
        <v>192</v>
      </c>
      <c r="I47" s="14" t="s">
        <v>3</v>
      </c>
      <c r="J47" s="40" t="s">
        <v>212</v>
      </c>
      <c r="K47" s="40" t="s">
        <v>215</v>
      </c>
      <c r="L47" s="40" t="s">
        <v>260</v>
      </c>
      <c r="M47" s="14" t="s">
        <v>42</v>
      </c>
      <c r="N47" s="14" t="s">
        <v>5</v>
      </c>
      <c r="O47" s="14" t="s">
        <v>5</v>
      </c>
      <c r="P47" s="14" t="s">
        <v>5</v>
      </c>
      <c r="Q47" s="14" t="s">
        <v>192</v>
      </c>
      <c r="R47" s="10"/>
      <c r="S47" s="5" t="s">
        <v>159</v>
      </c>
      <c r="T47" s="6"/>
    </row>
    <row r="48" spans="1:20" x14ac:dyDescent="0.25">
      <c r="A48" s="35" t="s">
        <v>184</v>
      </c>
      <c r="B48" s="36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0"/>
      <c r="S48" s="12"/>
      <c r="T48" s="4"/>
    </row>
    <row r="49" spans="1:20" x14ac:dyDescent="0.25">
      <c r="A49" s="37">
        <v>51520</v>
      </c>
      <c r="B49" s="38" t="s">
        <v>52</v>
      </c>
      <c r="C49" s="14" t="s">
        <v>210</v>
      </c>
      <c r="D49" s="14" t="s">
        <v>4</v>
      </c>
      <c r="E49" s="14" t="s">
        <v>1</v>
      </c>
      <c r="F49" s="14" t="s">
        <v>190</v>
      </c>
      <c r="G49" s="14" t="s">
        <v>190</v>
      </c>
      <c r="H49" s="14" t="s">
        <v>5</v>
      </c>
      <c r="I49" s="14" t="s">
        <v>3</v>
      </c>
      <c r="J49" s="14" t="s">
        <v>261</v>
      </c>
      <c r="K49" s="14" t="s">
        <v>262</v>
      </c>
      <c r="L49" s="14" t="s">
        <v>263</v>
      </c>
      <c r="M49" s="14" t="s">
        <v>2</v>
      </c>
      <c r="N49" s="14" t="s">
        <v>5</v>
      </c>
      <c r="O49" s="14" t="s">
        <v>5</v>
      </c>
      <c r="P49" s="14" t="s">
        <v>5</v>
      </c>
      <c r="Q49" s="14" t="s">
        <v>5</v>
      </c>
      <c r="R49" s="10"/>
      <c r="S49" s="5" t="s">
        <v>159</v>
      </c>
      <c r="T49" s="6"/>
    </row>
    <row r="50" spans="1:20" x14ac:dyDescent="0.25">
      <c r="A50" s="37">
        <v>51522</v>
      </c>
      <c r="B50" s="38" t="s">
        <v>53</v>
      </c>
      <c r="C50" s="14" t="s">
        <v>210</v>
      </c>
      <c r="D50" s="14" t="s">
        <v>4</v>
      </c>
      <c r="E50" s="14" t="s">
        <v>1</v>
      </c>
      <c r="F50" s="14" t="s">
        <v>190</v>
      </c>
      <c r="G50" s="14" t="s">
        <v>190</v>
      </c>
      <c r="H50" s="14" t="s">
        <v>5</v>
      </c>
      <c r="I50" s="14" t="s">
        <v>5</v>
      </c>
      <c r="J50" s="14" t="s">
        <v>261</v>
      </c>
      <c r="K50" s="14" t="s">
        <v>262</v>
      </c>
      <c r="L50" s="14" t="s">
        <v>263</v>
      </c>
      <c r="M50" s="14" t="s">
        <v>2</v>
      </c>
      <c r="N50" s="14" t="s">
        <v>5</v>
      </c>
      <c r="O50" s="14" t="s">
        <v>5</v>
      </c>
      <c r="P50" s="14" t="s">
        <v>5</v>
      </c>
      <c r="Q50" s="14" t="s">
        <v>5</v>
      </c>
      <c r="R50" s="10"/>
      <c r="S50" s="5" t="s">
        <v>159</v>
      </c>
      <c r="T50" s="6"/>
    </row>
    <row r="51" spans="1:20" x14ac:dyDescent="0.25">
      <c r="A51" s="37">
        <v>51598</v>
      </c>
      <c r="B51" s="38" t="s">
        <v>54</v>
      </c>
      <c r="C51" s="14" t="s">
        <v>210</v>
      </c>
      <c r="D51" s="14" t="s">
        <v>7</v>
      </c>
      <c r="E51" s="14" t="s">
        <v>6</v>
      </c>
      <c r="F51" s="14" t="s">
        <v>190</v>
      </c>
      <c r="G51" s="14" t="s">
        <v>190</v>
      </c>
      <c r="H51" s="14" t="s">
        <v>5</v>
      </c>
      <c r="I51" s="14" t="s">
        <v>5</v>
      </c>
      <c r="J51" s="14" t="s">
        <v>261</v>
      </c>
      <c r="K51" s="14" t="s">
        <v>265</v>
      </c>
      <c r="L51" s="14" t="s">
        <v>263</v>
      </c>
      <c r="M51" s="14" t="s">
        <v>2</v>
      </c>
      <c r="N51" s="14" t="s">
        <v>5</v>
      </c>
      <c r="O51" s="14" t="s">
        <v>5</v>
      </c>
      <c r="P51" s="14" t="s">
        <v>5</v>
      </c>
      <c r="Q51" s="14" t="s">
        <v>5</v>
      </c>
      <c r="R51" s="10"/>
      <c r="S51" s="5" t="s">
        <v>159</v>
      </c>
      <c r="T51" s="6"/>
    </row>
    <row r="52" spans="1:20" x14ac:dyDescent="0.25">
      <c r="A52" s="37">
        <v>51604</v>
      </c>
      <c r="B52" s="38" t="s">
        <v>55</v>
      </c>
      <c r="C52" s="14" t="s">
        <v>210</v>
      </c>
      <c r="D52" s="14" t="s">
        <v>10</v>
      </c>
      <c r="E52" s="14" t="s">
        <v>8</v>
      </c>
      <c r="F52" s="14" t="s">
        <v>190</v>
      </c>
      <c r="G52" s="14" t="s">
        <v>190</v>
      </c>
      <c r="H52" s="14" t="s">
        <v>5</v>
      </c>
      <c r="I52" s="14" t="s">
        <v>5</v>
      </c>
      <c r="J52" s="14" t="s">
        <v>261</v>
      </c>
      <c r="K52" s="14" t="s">
        <v>258</v>
      </c>
      <c r="L52" s="14" t="s">
        <v>263</v>
      </c>
      <c r="M52" s="14" t="s">
        <v>9</v>
      </c>
      <c r="N52" s="14" t="s">
        <v>5</v>
      </c>
      <c r="O52" s="14" t="s">
        <v>5</v>
      </c>
      <c r="P52" s="14" t="s">
        <v>5</v>
      </c>
      <c r="Q52" s="14" t="s">
        <v>5</v>
      </c>
      <c r="R52" s="10"/>
      <c r="S52" s="5" t="s">
        <v>159</v>
      </c>
      <c r="T52" s="6"/>
    </row>
    <row r="53" spans="1:20" x14ac:dyDescent="0.25">
      <c r="A53" s="37">
        <v>51626</v>
      </c>
      <c r="B53" s="38" t="s">
        <v>56</v>
      </c>
      <c r="C53" s="14" t="s">
        <v>210</v>
      </c>
      <c r="D53" s="14" t="s">
        <v>11</v>
      </c>
      <c r="E53" s="14" t="s">
        <v>1</v>
      </c>
      <c r="F53" s="14" t="s">
        <v>190</v>
      </c>
      <c r="G53" s="14" t="s">
        <v>190</v>
      </c>
      <c r="H53" s="14" t="s">
        <v>5</v>
      </c>
      <c r="I53" s="14" t="s">
        <v>5</v>
      </c>
      <c r="J53" s="14" t="s">
        <v>261</v>
      </c>
      <c r="K53" s="14" t="s">
        <v>262</v>
      </c>
      <c r="L53" s="14" t="s">
        <v>263</v>
      </c>
      <c r="M53" s="14" t="s">
        <v>2</v>
      </c>
      <c r="N53" s="14" t="s">
        <v>5</v>
      </c>
      <c r="O53" s="14" t="s">
        <v>5</v>
      </c>
      <c r="P53" s="14" t="s">
        <v>5</v>
      </c>
      <c r="Q53" s="14" t="s">
        <v>5</v>
      </c>
      <c r="R53" s="10"/>
      <c r="S53" s="5" t="s">
        <v>159</v>
      </c>
      <c r="T53" s="6"/>
    </row>
    <row r="54" spans="1:20" x14ac:dyDescent="0.25">
      <c r="A54" s="37">
        <v>51632</v>
      </c>
      <c r="B54" s="38" t="s">
        <v>57</v>
      </c>
      <c r="C54" s="14" t="s">
        <v>210</v>
      </c>
      <c r="D54" s="14" t="s">
        <v>4</v>
      </c>
      <c r="E54" s="14" t="s">
        <v>12</v>
      </c>
      <c r="F54" s="14" t="s">
        <v>190</v>
      </c>
      <c r="G54" s="14" t="s">
        <v>190</v>
      </c>
      <c r="H54" s="14" t="s">
        <v>5</v>
      </c>
      <c r="I54" s="14" t="s">
        <v>5</v>
      </c>
      <c r="J54" s="14" t="s">
        <v>261</v>
      </c>
      <c r="K54" s="14" t="s">
        <v>264</v>
      </c>
      <c r="L54" s="14" t="s">
        <v>263</v>
      </c>
      <c r="M54" s="14" t="s">
        <v>9</v>
      </c>
      <c r="N54" s="14" t="s">
        <v>5</v>
      </c>
      <c r="O54" s="14" t="s">
        <v>5</v>
      </c>
      <c r="P54" s="14" t="s">
        <v>5</v>
      </c>
      <c r="Q54" s="14" t="s">
        <v>5</v>
      </c>
      <c r="R54" s="10"/>
      <c r="S54" s="5" t="s">
        <v>159</v>
      </c>
      <c r="T54" s="6"/>
    </row>
    <row r="55" spans="1:20" x14ac:dyDescent="0.25">
      <c r="A55" s="37">
        <v>51633</v>
      </c>
      <c r="B55" s="38" t="s">
        <v>58</v>
      </c>
      <c r="C55" s="14" t="s">
        <v>210</v>
      </c>
      <c r="D55" s="14" t="s">
        <v>4</v>
      </c>
      <c r="E55" s="14" t="s">
        <v>12</v>
      </c>
      <c r="F55" s="14" t="s">
        <v>190</v>
      </c>
      <c r="G55" s="14" t="s">
        <v>190</v>
      </c>
      <c r="H55" s="14" t="s">
        <v>5</v>
      </c>
      <c r="I55" s="14" t="s">
        <v>3</v>
      </c>
      <c r="J55" s="14" t="s">
        <v>261</v>
      </c>
      <c r="K55" s="14" t="s">
        <v>264</v>
      </c>
      <c r="L55" s="14" t="s">
        <v>263</v>
      </c>
      <c r="M55" s="14" t="s">
        <v>9</v>
      </c>
      <c r="N55" s="14" t="s">
        <v>5</v>
      </c>
      <c r="O55" s="14" t="s">
        <v>5</v>
      </c>
      <c r="P55" s="14" t="s">
        <v>5</v>
      </c>
      <c r="Q55" s="14" t="s">
        <v>5</v>
      </c>
      <c r="R55" s="10"/>
      <c r="S55" s="5" t="s">
        <v>159</v>
      </c>
      <c r="T55" s="6"/>
    </row>
    <row r="56" spans="1:20" x14ac:dyDescent="0.25">
      <c r="A56" s="37">
        <v>51804</v>
      </c>
      <c r="B56" s="38" t="s">
        <v>59</v>
      </c>
      <c r="C56" s="14" t="s">
        <v>210</v>
      </c>
      <c r="D56" s="14" t="s">
        <v>10</v>
      </c>
      <c r="E56" s="14" t="s">
        <v>8</v>
      </c>
      <c r="F56" s="14" t="s">
        <v>190</v>
      </c>
      <c r="G56" s="14" t="s">
        <v>190</v>
      </c>
      <c r="H56" s="14" t="s">
        <v>5</v>
      </c>
      <c r="I56" s="14" t="s">
        <v>5</v>
      </c>
      <c r="J56" s="14" t="s">
        <v>261</v>
      </c>
      <c r="K56" s="14" t="s">
        <v>258</v>
      </c>
      <c r="L56" s="14" t="s">
        <v>263</v>
      </c>
      <c r="M56" s="14" t="s">
        <v>2</v>
      </c>
      <c r="N56" s="14" t="s">
        <v>5</v>
      </c>
      <c r="O56" s="14" t="s">
        <v>5</v>
      </c>
      <c r="P56" s="14" t="s">
        <v>5</v>
      </c>
      <c r="Q56" s="14" t="s">
        <v>5</v>
      </c>
      <c r="R56" s="10"/>
      <c r="S56" s="5" t="s">
        <v>159</v>
      </c>
      <c r="T56" s="6"/>
    </row>
    <row r="57" spans="1:20" x14ac:dyDescent="0.25">
      <c r="A57" s="35"/>
      <c r="B57" s="36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0"/>
      <c r="S57" s="12"/>
      <c r="T57" s="4"/>
    </row>
    <row r="59" spans="1:20" x14ac:dyDescent="0.25">
      <c r="B59" s="42"/>
      <c r="C59" s="43"/>
    </row>
  </sheetData>
  <sheetProtection algorithmName="SHA-512" hashValue="+AYqF1x83U7epHaoDe842LWnbemeR5ZcZUFAO/9NRrjgECexL3V91EcY5Ta17av/nR2cMbn7KJJAE3kTXqkQ8Q==" saltValue="7mOlKUl5YRDDSPg55EmZmA==" spinCount="100000" sheet="1" objects="1" scenarios="1"/>
  <autoFilter ref="A4:T57" xr:uid="{2BD10D9B-FF2D-4B86-8FBD-59436EBD0A5A}">
    <filterColumn colId="18" showButton="0"/>
  </autoFilter>
  <mergeCells count="1">
    <mergeCell ref="S4:T4"/>
  </mergeCells>
  <pageMargins left="0.7" right="0.7" top="0.75" bottom="0.75" header="0.3" footer="0.3"/>
  <pageSetup scale="58" fitToHeight="0" orientation="landscape" r:id="rId1"/>
  <rowBreaks count="1" manualBreakCount="1">
    <brk id="47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5C100-E273-4722-A498-21864C134065}">
  <dimension ref="A1:C41"/>
  <sheetViews>
    <sheetView tabSelected="1" workbookViewId="0">
      <selection activeCell="G10" sqref="G10"/>
    </sheetView>
  </sheetViews>
  <sheetFormatPr defaultRowHeight="15" x14ac:dyDescent="0.25"/>
  <cols>
    <col min="2" max="2" width="29.28515625" customWidth="1"/>
    <col min="3" max="3" width="43.5703125" bestFit="1" customWidth="1"/>
  </cols>
  <sheetData>
    <row r="1" spans="1:3" ht="18.75" x14ac:dyDescent="0.3">
      <c r="A1" s="20" t="s">
        <v>204</v>
      </c>
    </row>
    <row r="2" spans="1:3" ht="15.75" x14ac:dyDescent="0.25">
      <c r="A2" s="18" t="s">
        <v>191</v>
      </c>
    </row>
    <row r="4" spans="1:3" ht="30" x14ac:dyDescent="0.25">
      <c r="A4" s="11" t="s">
        <v>202</v>
      </c>
      <c r="B4" s="1" t="s">
        <v>0</v>
      </c>
      <c r="C4" s="11" t="s">
        <v>203</v>
      </c>
    </row>
    <row r="5" spans="1:3" x14ac:dyDescent="0.25">
      <c r="A5" s="5">
        <v>51510</v>
      </c>
      <c r="B5" s="6" t="s">
        <v>102</v>
      </c>
      <c r="C5" s="6" t="s">
        <v>136</v>
      </c>
    </row>
    <row r="6" spans="1:3" x14ac:dyDescent="0.25">
      <c r="A6" s="5">
        <v>51511</v>
      </c>
      <c r="B6" s="6" t="s">
        <v>103</v>
      </c>
      <c r="C6" s="6" t="s">
        <v>137</v>
      </c>
    </row>
    <row r="7" spans="1:3" x14ac:dyDescent="0.25">
      <c r="A7" s="5">
        <v>51601</v>
      </c>
      <c r="B7" s="6" t="s">
        <v>104</v>
      </c>
      <c r="C7" s="6" t="s">
        <v>138</v>
      </c>
    </row>
    <row r="8" spans="1:3" x14ac:dyDescent="0.25">
      <c r="A8" s="5">
        <v>51602</v>
      </c>
      <c r="B8" s="6" t="s">
        <v>105</v>
      </c>
      <c r="C8" s="6" t="s">
        <v>138</v>
      </c>
    </row>
    <row r="9" spans="1:3" x14ac:dyDescent="0.25">
      <c r="A9" s="5">
        <v>51603</v>
      </c>
      <c r="B9" s="6" t="s">
        <v>106</v>
      </c>
      <c r="C9" s="6" t="s">
        <v>139</v>
      </c>
    </row>
    <row r="10" spans="1:3" x14ac:dyDescent="0.25">
      <c r="A10" s="5">
        <v>51622</v>
      </c>
      <c r="B10" s="6" t="s">
        <v>107</v>
      </c>
      <c r="C10" s="6" t="s">
        <v>140</v>
      </c>
    </row>
    <row r="11" spans="1:3" x14ac:dyDescent="0.25">
      <c r="A11" s="5">
        <v>57423</v>
      </c>
      <c r="B11" s="6" t="s">
        <v>108</v>
      </c>
      <c r="C11" s="6" t="s">
        <v>141</v>
      </c>
    </row>
    <row r="12" spans="1:3" x14ac:dyDescent="0.25">
      <c r="A12" s="5">
        <v>57427</v>
      </c>
      <c r="B12" s="6" t="s">
        <v>109</v>
      </c>
      <c r="C12" s="6" t="s">
        <v>142</v>
      </c>
    </row>
    <row r="13" spans="1:3" x14ac:dyDescent="0.25">
      <c r="A13" s="5">
        <v>79397</v>
      </c>
      <c r="B13" s="6" t="s">
        <v>110</v>
      </c>
      <c r="C13" s="6" t="s">
        <v>143</v>
      </c>
    </row>
    <row r="14" spans="1:3" x14ac:dyDescent="0.25">
      <c r="A14" s="5">
        <v>79398</v>
      </c>
      <c r="B14" s="6" t="s">
        <v>111</v>
      </c>
      <c r="C14" s="6" t="s">
        <v>144</v>
      </c>
    </row>
    <row r="15" spans="1:3" x14ac:dyDescent="0.25">
      <c r="A15" s="5">
        <v>79399</v>
      </c>
      <c r="B15" s="6" t="s">
        <v>112</v>
      </c>
      <c r="C15" s="6" t="s">
        <v>145</v>
      </c>
    </row>
    <row r="16" spans="1:3" x14ac:dyDescent="0.25">
      <c r="A16" s="5">
        <v>79403</v>
      </c>
      <c r="B16" s="6" t="s">
        <v>113</v>
      </c>
      <c r="C16" s="6" t="s">
        <v>146</v>
      </c>
    </row>
    <row r="17" spans="1:3" x14ac:dyDescent="0.25">
      <c r="A17" s="5">
        <v>79404</v>
      </c>
      <c r="B17" s="6" t="s">
        <v>114</v>
      </c>
      <c r="C17" s="6" t="s">
        <v>147</v>
      </c>
    </row>
    <row r="18" spans="1:3" x14ac:dyDescent="0.25">
      <c r="A18" s="5">
        <v>79405</v>
      </c>
      <c r="B18" s="6" t="s">
        <v>115</v>
      </c>
      <c r="C18" s="6" t="s">
        <v>146</v>
      </c>
    </row>
    <row r="19" spans="1:3" x14ac:dyDescent="0.25">
      <c r="A19" s="5">
        <v>79406</v>
      </c>
      <c r="B19" s="6" t="s">
        <v>116</v>
      </c>
      <c r="C19" s="6" t="s">
        <v>147</v>
      </c>
    </row>
    <row r="20" spans="1:3" x14ac:dyDescent="0.25">
      <c r="A20" s="5">
        <v>79441</v>
      </c>
      <c r="B20" s="6" t="s">
        <v>117</v>
      </c>
      <c r="C20" s="6" t="s">
        <v>148</v>
      </c>
    </row>
    <row r="21" spans="1:3" x14ac:dyDescent="0.25">
      <c r="A21" s="5">
        <v>79442</v>
      </c>
      <c r="B21" s="6" t="s">
        <v>118</v>
      </c>
      <c r="C21" s="6" t="s">
        <v>149</v>
      </c>
    </row>
    <row r="22" spans="1:3" x14ac:dyDescent="0.25">
      <c r="A22" s="5">
        <v>79448</v>
      </c>
      <c r="B22" s="6" t="s">
        <v>119</v>
      </c>
      <c r="C22" s="6" t="s">
        <v>149</v>
      </c>
    </row>
    <row r="23" spans="1:3" x14ac:dyDescent="0.25">
      <c r="A23" s="5">
        <v>79449</v>
      </c>
      <c r="B23" s="6" t="s">
        <v>120</v>
      </c>
      <c r="C23" s="6" t="s">
        <v>148</v>
      </c>
    </row>
    <row r="24" spans="1:3" x14ac:dyDescent="0.25">
      <c r="A24" s="5">
        <v>79466</v>
      </c>
      <c r="B24" s="6" t="s">
        <v>121</v>
      </c>
      <c r="C24" s="6" t="s">
        <v>143</v>
      </c>
    </row>
    <row r="25" spans="1:3" x14ac:dyDescent="0.25">
      <c r="A25" s="5">
        <v>79467</v>
      </c>
      <c r="B25" s="6" t="s">
        <v>122</v>
      </c>
      <c r="C25" s="6" t="s">
        <v>144</v>
      </c>
    </row>
    <row r="26" spans="1:3" x14ac:dyDescent="0.25">
      <c r="A26" s="5">
        <v>79468</v>
      </c>
      <c r="B26" s="6" t="s">
        <v>123</v>
      </c>
      <c r="C26" s="6" t="s">
        <v>145</v>
      </c>
    </row>
    <row r="27" spans="1:3" x14ac:dyDescent="0.25">
      <c r="A27" s="5">
        <v>79470</v>
      </c>
      <c r="B27" s="6" t="s">
        <v>124</v>
      </c>
      <c r="C27" s="6" t="s">
        <v>150</v>
      </c>
    </row>
    <row r="28" spans="1:3" x14ac:dyDescent="0.25">
      <c r="A28" s="5">
        <v>79471</v>
      </c>
      <c r="B28" s="6" t="s">
        <v>125</v>
      </c>
      <c r="C28" s="6" t="s">
        <v>150</v>
      </c>
    </row>
    <row r="29" spans="1:3" x14ac:dyDescent="0.25">
      <c r="A29" s="5">
        <v>79515</v>
      </c>
      <c r="B29" s="6" t="s">
        <v>126</v>
      </c>
      <c r="C29" s="6" t="s">
        <v>151</v>
      </c>
    </row>
    <row r="30" spans="1:3" x14ac:dyDescent="0.25">
      <c r="A30" s="5">
        <v>79516</v>
      </c>
      <c r="B30" s="6" t="s">
        <v>127</v>
      </c>
      <c r="C30" s="6" t="s">
        <v>152</v>
      </c>
    </row>
    <row r="31" spans="1:3" x14ac:dyDescent="0.25">
      <c r="A31" s="5">
        <v>79517</v>
      </c>
      <c r="B31" s="6" t="s">
        <v>128</v>
      </c>
      <c r="C31" s="6" t="s">
        <v>153</v>
      </c>
    </row>
    <row r="32" spans="1:3" x14ac:dyDescent="0.25">
      <c r="A32" s="5">
        <v>79532</v>
      </c>
      <c r="B32" s="6" t="s">
        <v>129</v>
      </c>
      <c r="C32" s="6" t="s">
        <v>154</v>
      </c>
    </row>
    <row r="33" spans="1:3" x14ac:dyDescent="0.25">
      <c r="A33" s="5">
        <v>79533</v>
      </c>
      <c r="B33" s="6" t="s">
        <v>130</v>
      </c>
      <c r="C33" s="6" t="s">
        <v>154</v>
      </c>
    </row>
    <row r="34" spans="1:3" x14ac:dyDescent="0.25">
      <c r="A34" s="5">
        <v>79534</v>
      </c>
      <c r="B34" s="6" t="s">
        <v>131</v>
      </c>
      <c r="C34" s="6" t="s">
        <v>155</v>
      </c>
    </row>
    <row r="35" spans="1:3" x14ac:dyDescent="0.25">
      <c r="A35" s="5">
        <v>79535</v>
      </c>
      <c r="B35" s="6" t="s">
        <v>132</v>
      </c>
      <c r="C35" s="6" t="s">
        <v>155</v>
      </c>
    </row>
    <row r="36" spans="1:3" x14ac:dyDescent="0.25">
      <c r="A36" s="5">
        <v>79630</v>
      </c>
      <c r="B36" s="6" t="s">
        <v>133</v>
      </c>
      <c r="C36" s="6" t="s">
        <v>151</v>
      </c>
    </row>
    <row r="37" spans="1:3" x14ac:dyDescent="0.25">
      <c r="A37" s="5">
        <v>79630</v>
      </c>
      <c r="B37" s="6" t="s">
        <v>99</v>
      </c>
      <c r="C37" s="6" t="s">
        <v>151</v>
      </c>
    </row>
    <row r="38" spans="1:3" x14ac:dyDescent="0.25">
      <c r="A38" s="5">
        <v>79631</v>
      </c>
      <c r="B38" s="6" t="s">
        <v>134</v>
      </c>
      <c r="C38" s="6" t="s">
        <v>152</v>
      </c>
    </row>
    <row r="39" spans="1:3" x14ac:dyDescent="0.25">
      <c r="A39" s="5">
        <v>79631</v>
      </c>
      <c r="B39" s="6" t="s">
        <v>100</v>
      </c>
      <c r="C39" s="6" t="s">
        <v>152</v>
      </c>
    </row>
    <row r="40" spans="1:3" x14ac:dyDescent="0.25">
      <c r="A40" s="5">
        <v>79632</v>
      </c>
      <c r="B40" s="6" t="s">
        <v>135</v>
      </c>
      <c r="C40" s="6" t="s">
        <v>153</v>
      </c>
    </row>
    <row r="41" spans="1:3" x14ac:dyDescent="0.25">
      <c r="A41" s="5">
        <v>79632</v>
      </c>
      <c r="B41" s="6" t="s">
        <v>101</v>
      </c>
      <c r="C41" s="6" t="s">
        <v>153</v>
      </c>
    </row>
  </sheetData>
  <sheetProtection algorithmName="SHA-512" hashValue="LyIZtiJM6jbmoAztIuYwzbrO1IEa95FuREABOVy3uq711o8xt7NmkgjyIqq/P9zsvKlllnY/w9ypakGU7/J7gQ==" saltValue="VA/yjG2/gLgpflb8vROYpg==" spinCount="100000" sheet="1" objects="1" scenarios="1"/>
  <autoFilter ref="A4:C41" xr:uid="{58D5C100-E273-4722-A498-21864C134065}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Worksheet</vt:lpstr>
      <vt:lpstr>Drop Down Menu</vt:lpstr>
      <vt:lpstr>Background</vt:lpstr>
      <vt:lpstr>Taptronic Quick Start</vt:lpstr>
      <vt:lpstr>OptoTronic G2 Quick Start</vt:lpstr>
      <vt:lpstr>OptoTronic G1 to G2 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Christensen, Kyle</dc:creator>
  <cp:lastModifiedBy>Stevenson, Marjory</cp:lastModifiedBy>
  <cp:lastPrinted>2022-12-27T16:54:43Z</cp:lastPrinted>
  <dcterms:created xsi:type="dcterms:W3CDTF">2022-12-16T15:12:58Z</dcterms:created>
  <dcterms:modified xsi:type="dcterms:W3CDTF">2023-04-27T12:29:09Z</dcterms:modified>
</cp:coreProperties>
</file>